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2"/>
  </bookViews>
  <sheets>
    <sheet name="Sheet3" sheetId="1" r:id="rId1"/>
    <sheet name="Sheet2" sheetId="2" r:id="rId2"/>
    <sheet name="Sheet1" sheetId="3" r:id="rId3"/>
  </sheets>
  <definedNames/>
  <calcPr fullCalcOnLoad="1" refMode="R1C1"/>
</workbook>
</file>

<file path=xl/sharedStrings.xml><?xml version="1.0" encoding="utf-8"?>
<sst xmlns="http://schemas.openxmlformats.org/spreadsheetml/2006/main" count="999" uniqueCount="504">
  <si>
    <t>Продукты</t>
  </si>
  <si>
    <t>Пищевые вещества, г</t>
  </si>
  <si>
    <t>Минеральн. вещ-ва, мг</t>
  </si>
  <si>
    <t>Калорийность, ккал</t>
  </si>
  <si>
    <t>Жиры</t>
  </si>
  <si>
    <t>Углеводы</t>
  </si>
  <si>
    <t>В1</t>
  </si>
  <si>
    <t>В2</t>
  </si>
  <si>
    <t>С</t>
  </si>
  <si>
    <t>РР</t>
  </si>
  <si>
    <t>Кальций</t>
  </si>
  <si>
    <t>Фосфор</t>
  </si>
  <si>
    <t>Железо</t>
  </si>
  <si>
    <t>—</t>
  </si>
  <si>
    <t>1.0</t>
  </si>
  <si>
    <t>Сухари ржаные из обойной муки</t>
  </si>
  <si>
    <t>4.5</t>
  </si>
  <si>
    <t>Крупа гречневая ядрица</t>
  </si>
  <si>
    <t>0.20</t>
  </si>
  <si>
    <t>Крупа манная</t>
  </si>
  <si>
    <t>Крупа овсяная</t>
  </si>
  <si>
    <t>Крупа перловая</t>
  </si>
  <si>
    <t>Крупа пшеничная «Артек»</t>
  </si>
  <si>
    <t>Крупа ячневая</t>
  </si>
  <si>
    <t>Крупа кукурузная</t>
  </si>
  <si>
    <t>Пшено</t>
  </si>
  <si>
    <t>Рис</t>
  </si>
  <si>
    <t>Горох</t>
  </si>
  <si>
    <t>Фасоль</t>
  </si>
  <si>
    <t>Мука пшеничная обойная</t>
  </si>
  <si>
    <t>Мука ржаная обойная</t>
  </si>
  <si>
    <t>Молоко сгущенное без сахара</t>
  </si>
  <si>
    <t>Молоко сгущенное с сахаром</t>
  </si>
  <si>
    <t>Сливки сгущенные с сахаром</t>
  </si>
  <si>
    <t>Баранина тушеная</t>
  </si>
  <si>
    <t>Свинина тушеная   .</t>
  </si>
  <si>
    <t>Говядина тушеная</t>
  </si>
  <si>
    <t>Паштет печеночный</t>
  </si>
  <si>
    <t>Каша гречневая с мясом</t>
  </si>
  <si>
    <t>Горох с овощами с мясом</t>
  </si>
  <si>
    <t>Шпроты в масле</t>
  </si>
  <si>
    <t>Скумбрия курильская в масле</t>
  </si>
  <si>
    <t>Ставрида в масле</t>
  </si>
  <si>
    <t>Ставрида в томатном соусе</t>
  </si>
  <si>
    <t>_</t>
  </si>
  <si>
    <t>2.74</t>
  </si>
  <si>
    <t>0/0,06</t>
  </si>
  <si>
    <t>0/0,02</t>
  </si>
  <si>
    <t>18.</t>
  </si>
  <si>
    <t>0,03/0,02</t>
  </si>
  <si>
    <t>0,08/0,06</t>
  </si>
  <si>
    <t>2.1</t>
  </si>
  <si>
    <t>0/0,24</t>
  </si>
  <si>
    <t>Белки</t>
  </si>
  <si>
    <t>Килька балтийская</t>
  </si>
  <si>
    <t>. —</t>
  </si>
  <si>
    <t>Молоко коровье цельное</t>
  </si>
  <si>
    <t>0,02/0,01</t>
  </si>
  <si>
    <t>Молоко коровье сухое цельное</t>
  </si>
  <si>
    <t>0,01/0</t>
  </si>
  <si>
    <t>Сливки 20%-ные</t>
  </si>
  <si>
    <t>0,15/0,06</t>
  </si>
  <si>
    <t>Сливки сухие с сахаром</t>
  </si>
  <si>
    <t>0,35/0,16</t>
  </si>
  <si>
    <t>0,30/0,10</t>
  </si>
  <si>
    <t>Сметана 30%-ная</t>
  </si>
  <si>
    <t>0,23/0,10</t>
  </si>
  <si>
    <t>Творог жирный</t>
  </si>
  <si>
    <t>0,10/0,06</t>
  </si>
  <si>
    <t>Сырки творожные</t>
  </si>
  <si>
    <t>Сыр голландский круглый</t>
  </si>
  <si>
    <t>0,21/0,16</t>
  </si>
  <si>
    <t>Сыр латвийский</t>
  </si>
  <si>
    <t>0,23/0,16</t>
  </si>
  <si>
    <t>Сыр угличский</t>
  </si>
  <si>
    <t>Сыр швейцарский</t>
  </si>
  <si>
    <t>0,27/0,17</t>
  </si>
  <si>
    <t>Сыр ярославский</t>
  </si>
  <si>
    <t>0,19/0,16</t>
  </si>
  <si>
    <t>Сыр российский</t>
  </si>
  <si>
    <t>0,26/0,17</t>
  </si>
  <si>
    <t>Сыр советский</t>
  </si>
  <si>
    <t>0,27/0,16</t>
  </si>
  <si>
    <t>Сыр дорогобужский</t>
  </si>
  <si>
    <t>Брынза из овечьего молока</t>
  </si>
  <si>
    <t>Капуста белокочанная</t>
  </si>
  <si>
    <t>Картофель</t>
  </si>
  <si>
    <t>Лук зеленый (перо)</t>
  </si>
  <si>
    <t>Лук репчатый</t>
  </si>
  <si>
    <t>Морковь</t>
  </si>
  <si>
    <t>Огурцы</t>
  </si>
  <si>
    <t>Редис</t>
  </si>
  <si>
    <t>Свекла</t>
  </si>
  <si>
    <t>Томаты</t>
  </si>
  <si>
    <t>Грибы белые свежие</t>
  </si>
  <si>
    <t>Яблоки</t>
  </si>
  <si>
    <t>Вишня</t>
  </si>
  <si>
    <t>Малина</t>
  </si>
  <si>
    <t>Смородина черная</t>
  </si>
  <si>
    <t>Лимоны</t>
  </si>
  <si>
    <t>Орехи грецкие</t>
  </si>
  <si>
    <t>Миндаль сладкий</t>
  </si>
  <si>
    <t>0/9,0</t>
  </si>
  <si>
    <t>0/0,66</t>
  </si>
  <si>
    <t>0/0,01</t>
  </si>
  <si>
    <t>0.02</t>
  </si>
  <si>
    <t>1.4</t>
  </si>
  <si>
    <t>0/1,20</t>
  </si>
  <si>
    <t>0/0,03</t>
  </si>
  <si>
    <t>0/0,10</t>
  </si>
  <si>
    <t>0/0,20</t>
  </si>
  <si>
    <t>0/0.01</t>
  </si>
  <si>
    <t>12.0</t>
  </si>
  <si>
    <t>0/40,0</t>
  </si>
  <si>
    <t>0/3,50</t>
  </si>
  <si>
    <t>0/1,00</t>
  </si>
  <si>
    <t>0.50</t>
  </si>
  <si>
    <t>Сахар-песок</t>
  </si>
  <si>
    <t>Мед пчелиный</t>
  </si>
  <si>
    <t>Шоколад</t>
  </si>
  <si>
    <t>Какао порошок</t>
  </si>
  <si>
    <t>Карамель фруктовая с начинкой</t>
  </si>
  <si>
    <t>Мармелад фруктово-ягодный</t>
  </si>
  <si>
    <t>Пастила</t>
  </si>
  <si>
    <t>Зефир</t>
  </si>
  <si>
    <t>Халва подсолнечная</t>
  </si>
  <si>
    <t>Печенье сахарное</t>
  </si>
  <si>
    <t>Галеты из муки высшего сорта</t>
  </si>
  <si>
    <t>Говядина</t>
  </si>
  <si>
    <t>Свинина жирная</t>
  </si>
  <si>
    <t>Мясо сублимированное</t>
  </si>
  <si>
    <t>Колбаса вареная отдельная</t>
  </si>
  <si>
    <t>Колбаса вареная любительская</t>
  </si>
  <si>
    <t>Колбаса полукопченая украинская</t>
  </si>
  <si>
    <t>Колбаса московская копченая</t>
  </si>
  <si>
    <t>Корейка сырокопченая</t>
  </si>
  <si>
    <t>Грудинка сырокопченая</t>
  </si>
  <si>
    <t>Окунь морской</t>
  </si>
  <si>
    <t>Палтус белокорый</t>
  </si>
  <si>
    <t>Сазан каспийский</t>
  </si>
  <si>
    <t>Скумбрия атлантическая</t>
  </si>
  <si>
    <t>Ставрида</t>
  </si>
  <si>
    <t>Сом каспийский</t>
  </si>
  <si>
    <t>Судак</t>
  </si>
  <si>
    <t>Треска</t>
  </si>
  <si>
    <t>Хек</t>
  </si>
  <si>
    <t>Щука</t>
  </si>
  <si>
    <t>Вобла копченая</t>
  </si>
  <si>
    <t>Вобла вяленая каспийская</t>
  </si>
  <si>
    <t>Лещ конченый каспийский</t>
  </si>
  <si>
    <t>Масло сливочное несоленое</t>
  </si>
  <si>
    <t>Масло топленое</t>
  </si>
  <si>
    <t>Шпик свиной</t>
  </si>
  <si>
    <t>Масло подсолнечное</t>
  </si>
  <si>
    <t>Маргарин сливочный</t>
  </si>
  <si>
    <t>Яйцо куриное</t>
  </si>
  <si>
    <t>Яичный порошок</t>
  </si>
  <si>
    <t>0,10/0</t>
  </si>
  <si>
    <t>0.11</t>
  </si>
  <si>
    <t>9d</t>
  </si>
  <si>
    <t>.3,2</t>
  </si>
  <si>
    <t>0,84/0</t>
  </si>
  <si>
    <t>0,6/0</t>
  </si>
  <si>
    <t>0,40/0</t>
  </si>
  <si>
    <t>0,06/0</t>
  </si>
  <si>
    <t>0,35/0</t>
  </si>
  <si>
    <t>0,90/0</t>
  </si>
  <si>
    <t>А/B  каротин</t>
  </si>
  <si>
    <t>Булки городские из пшеничной муки I сорта</t>
  </si>
  <si>
    <t>Батоны простые из пшеничной муки I сорта</t>
  </si>
  <si>
    <t>Хлеб из пшеничной муки I сорта</t>
  </si>
  <si>
    <t>Хлеб из пшеничной муки II сорта</t>
  </si>
  <si>
    <t>Хлеб ржаной простой формовой из муки обдирной</t>
  </si>
  <si>
    <t>Хлеб из пшеничной обойной муки</t>
  </si>
  <si>
    <t>Сухари пшеничные из обойной муки</t>
  </si>
  <si>
    <t>Мука пшеничная высшего сорта</t>
  </si>
  <si>
    <t>Какао со сгущенным молоком с сахаром</t>
  </si>
  <si>
    <t>Кофе со сгущенным молоком с сахаром</t>
  </si>
  <si>
    <t>Колбасный фарш (ветчиннорубленный)</t>
  </si>
  <si>
    <t>Сельдь тихоокеанская среднесоленая</t>
  </si>
  <si>
    <t>Молоко коровье сухое обезжиренное</t>
  </si>
  <si>
    <t xml:space="preserve">Простокваша сухая    </t>
  </si>
  <si>
    <t>Сыр плавленый «Новый» 40% -ной жирности</t>
  </si>
  <si>
    <t>Капуста белокочанная (сушеная)</t>
  </si>
  <si>
    <t>Картофель (сушеный)</t>
  </si>
  <si>
    <t>Лук репчатый (сушеный)</t>
  </si>
  <si>
    <t>Морковь (сушеная)</t>
  </si>
  <si>
    <t>Урюк</t>
  </si>
  <si>
    <t>Курага</t>
  </si>
  <si>
    <t>Изюм</t>
  </si>
  <si>
    <t>Изюм (кишмиш)</t>
  </si>
  <si>
    <t>Груши (сушеные)</t>
  </si>
  <si>
    <t>Персики (сушеные)</t>
  </si>
  <si>
    <t>Чернослив</t>
  </si>
  <si>
    <t>Яблоки (сушеные)</t>
  </si>
  <si>
    <t>Макаронные изделия I сорта</t>
  </si>
  <si>
    <t xml:space="preserve"> Витамины, мг</t>
  </si>
  <si>
    <t xml:space="preserve"> </t>
  </si>
  <si>
    <t>Суп в пакетиках</t>
  </si>
  <si>
    <t>Ириски</t>
  </si>
  <si>
    <t>Мясо соевое</t>
  </si>
  <si>
    <t>Кокосанка</t>
  </si>
  <si>
    <t>Завтрак туриста (говядина)</t>
  </si>
  <si>
    <t>Баранина</t>
  </si>
  <si>
    <t>Мука пшеничная II сорта</t>
  </si>
  <si>
    <t>Халва в шоколаде</t>
  </si>
  <si>
    <t>Жир бараний (говяжий, свиной) топленый</t>
  </si>
  <si>
    <t>Химический состав и калорийность пищевых продуктов (в пересчете на 100 г съедобной части)</t>
  </si>
  <si>
    <t>Калорийность по формуле</t>
  </si>
  <si>
    <t>Продукт</t>
  </si>
  <si>
    <t>Масса, г</t>
  </si>
  <si>
    <t>столовой ложки</t>
  </si>
  <si>
    <t>чайной ложки</t>
  </si>
  <si>
    <t>1 шт.</t>
  </si>
  <si>
    <t>Масло растительное</t>
  </si>
  <si>
    <t>Молоко сгущенное</t>
  </si>
  <si>
    <t>Молоко сухое</t>
  </si>
  <si>
    <t>Молоко цельное</t>
  </si>
  <si>
    <t>Мука пшеничная</t>
  </si>
  <si>
    <t>Огурец</t>
  </si>
  <si>
    <t>Орех фундук (ядро)</t>
  </si>
  <si>
    <t>Перец молотый</t>
  </si>
  <si>
    <t>Сахар пиленый</t>
  </si>
  <si>
    <t>Сахарный песок</t>
  </si>
  <si>
    <t>Сливки</t>
  </si>
  <si>
    <t>Сметана</t>
  </si>
  <si>
    <t>Сода питьевая</t>
  </si>
  <si>
    <t>Соль</t>
  </si>
  <si>
    <t>Сухари молотые</t>
  </si>
  <si>
    <t>Томат-пюре</t>
  </si>
  <si>
    <t>Уксус</t>
  </si>
  <si>
    <t>Хлопья кукурузные</t>
  </si>
  <si>
    <t>Хлопья овсяные</t>
  </si>
  <si>
    <t>Чечевица</t>
  </si>
  <si>
    <t>Черная смородина</t>
  </si>
  <si>
    <t>Яйцо без скорлупы</t>
  </si>
  <si>
    <t>6 шт.</t>
  </si>
  <si>
    <t>Варенье</t>
  </si>
  <si>
    <t>Вишня свежая</t>
  </si>
  <si>
    <t>Вода</t>
  </si>
  <si>
    <t>Горох лущеный</t>
  </si>
  <si>
    <t>Клубника свежая</t>
  </si>
  <si>
    <t>Кофе молотый</t>
  </si>
  <si>
    <t>Кукурузная мука</t>
  </si>
  <si>
    <t>Малина свежая</t>
  </si>
  <si>
    <t>Маргарин</t>
  </si>
  <si>
    <r>
      <t>кружки 250 см</t>
    </r>
    <r>
      <rPr>
        <vertAlign val="superscript"/>
        <sz val="10"/>
        <rFont val="Times New Roman"/>
        <family val="1"/>
      </rPr>
      <t>3</t>
    </r>
  </si>
  <si>
    <r>
      <t>стакана граненого 200 см</t>
    </r>
    <r>
      <rPr>
        <vertAlign val="superscript"/>
        <sz val="10"/>
        <rFont val="Times New Roman"/>
        <family val="1"/>
      </rPr>
      <t>3</t>
    </r>
  </si>
  <si>
    <t>Капуста свежая (средний качан)</t>
  </si>
  <si>
    <t>Кислота лимонная кристаллическая</t>
  </si>
  <si>
    <t>Овсяные хлопья Геркулес</t>
  </si>
  <si>
    <t>Масло животное растопленное</t>
  </si>
  <si>
    <t xml:space="preserve">Сведения о плотности пищевых продуктов </t>
  </si>
  <si>
    <t xml:space="preserve">  </t>
  </si>
  <si>
    <t>1л (интерполяция)</t>
  </si>
  <si>
    <t>Раскладка неизвестного происхождения</t>
  </si>
  <si>
    <r>
      <t xml:space="preserve">  </t>
    </r>
    <r>
      <rPr>
        <b/>
        <sz val="10"/>
        <rFont val="Arial Unicode MS"/>
        <family val="2"/>
      </rPr>
      <t>Завтрак</t>
    </r>
  </si>
  <si>
    <t>рис/пшено/геркулес/манка 80/80/60/60</t>
  </si>
  <si>
    <t>масло 20</t>
  </si>
  <si>
    <t>сахар 4+2(в кашу) куска</t>
  </si>
  <si>
    <t>сухарь белый 1</t>
  </si>
  <si>
    <t>чай 4г</t>
  </si>
  <si>
    <r>
      <t xml:space="preserve">  </t>
    </r>
    <r>
      <rPr>
        <b/>
        <sz val="10"/>
        <rFont val="Arial Unicode MS"/>
        <family val="2"/>
      </rPr>
      <t>Обед</t>
    </r>
  </si>
  <si>
    <t>сухарь черный 1</t>
  </si>
  <si>
    <t>сахар 5 кусков</t>
  </si>
  <si>
    <t>лук 1/6</t>
  </si>
  <si>
    <r>
      <t xml:space="preserve">  </t>
    </r>
    <r>
      <rPr>
        <b/>
        <sz val="10"/>
        <rFont val="Arial Unicode MS"/>
        <family val="2"/>
      </rPr>
      <t>Ужин</t>
    </r>
  </si>
  <si>
    <t>тушенка 70</t>
  </si>
  <si>
    <t>Раскладка Черника</t>
  </si>
  <si>
    <t>геркулес 70</t>
  </si>
  <si>
    <t>макароны/гречка 120/100</t>
  </si>
  <si>
    <t>тушенка 80</t>
  </si>
  <si>
    <t>суп 1/3 покета</t>
  </si>
  <si>
    <t>сахар 80</t>
  </si>
  <si>
    <t>масло 30</t>
  </si>
  <si>
    <t>сухое молоко 30</t>
  </si>
  <si>
    <t>сухари 6</t>
  </si>
  <si>
    <t>сыр 30</t>
  </si>
  <si>
    <t>халва 60</t>
  </si>
  <si>
    <t>чай 16</t>
  </si>
  <si>
    <t>соль 6</t>
  </si>
  <si>
    <t>мука</t>
  </si>
  <si>
    <t>специи</t>
  </si>
  <si>
    <t>лук/чеснок</t>
  </si>
  <si>
    <t>Лыжная раскладка Коссовского</t>
  </si>
  <si>
    <t>чай 5</t>
  </si>
  <si>
    <t>сахар 25</t>
  </si>
  <si>
    <t>сухари 2</t>
  </si>
  <si>
    <t>сухое молоко 40</t>
  </si>
  <si>
    <t>гречка 60</t>
  </si>
  <si>
    <t>пряники 25</t>
  </si>
  <si>
    <t>вермишель 75</t>
  </si>
  <si>
    <t>колбаса 50</t>
  </si>
  <si>
    <t>щербет 50</t>
  </si>
  <si>
    <t>чернослив 35</t>
  </si>
  <si>
    <t>сахар 20</t>
  </si>
  <si>
    <t>картофельное пюре 45</t>
  </si>
  <si>
    <t>рыба 30</t>
  </si>
  <si>
    <t>лимон 30</t>
  </si>
  <si>
    <t>лук/чеснок 30</t>
  </si>
  <si>
    <t>печенье 30</t>
  </si>
  <si>
    <t>Монораскладка</t>
  </si>
  <si>
    <t>гречка 70</t>
  </si>
  <si>
    <t>сыр 40</t>
  </si>
  <si>
    <t>молоко сгущеное 70</t>
  </si>
  <si>
    <t>сахар 40</t>
  </si>
  <si>
    <t>сухарь 2</t>
  </si>
  <si>
    <t>курага 30</t>
  </si>
  <si>
    <t>конфеты 10</t>
  </si>
  <si>
    <t>колбаса 70</t>
  </si>
  <si>
    <t>макароны 100</t>
  </si>
  <si>
    <t>халва 50</t>
  </si>
  <si>
    <t>Раскладка Марчука</t>
  </si>
  <si>
    <t>тушенка 100</t>
  </si>
  <si>
    <t>геркулес/манка 60/50</t>
  </si>
  <si>
    <t>картошка/.../... 120/100/100</t>
  </si>
  <si>
    <t>сухое молоко 15</t>
  </si>
  <si>
    <t>сыр 50</t>
  </si>
  <si>
    <t>масло 10</t>
  </si>
  <si>
    <t>колбаса 60</t>
  </si>
  <si>
    <t>сахар 50</t>
  </si>
  <si>
    <t>сладости 150</t>
  </si>
  <si>
    <t>чай 10</t>
  </si>
  <si>
    <t>чеснок 2-3 зуба</t>
  </si>
  <si>
    <t>мука блинная 1кг на 12человек на раз</t>
  </si>
  <si>
    <t>орехи с изюмом 1кг на раз</t>
  </si>
  <si>
    <t>кофе</t>
  </si>
  <si>
    <t>Предворительная версия раскладки в детский поход в Хибины (I КС)</t>
  </si>
  <si>
    <t xml:space="preserve">                         вес        калорийность белки/жиры/углеводы</t>
  </si>
  <si>
    <t>гречка/картошка/макароны 90/70/110  285/?/370     8.1  2.1  57.6</t>
  </si>
  <si>
    <t>манка/геркулес/рис       60/60/90   200/202/301   5.4  3.6  36</t>
  </si>
  <si>
    <t>сухое молоко             30         101           9.6  0.2  14.4</t>
  </si>
  <si>
    <t>сублемат                 15          60          10.9  1.7</t>
  </si>
  <si>
    <t>сахар                    80         320                     80</t>
  </si>
  <si>
    <t>сухари  4шт              80         245           6.4  1    51.2</t>
  </si>
  <si>
    <t>колбаса (утро, день)     60         258          12   22.2</t>
  </si>
  <si>
    <t>сыр (день)               50         180          12.5 15</t>
  </si>
  <si>
    <t>чай                      10</t>
  </si>
  <si>
    <t>изюм (в кашу)            20          58                     14</t>
  </si>
  <si>
    <t>карамель                 10          36           0.3  1     7.2</t>
  </si>
  <si>
    <t>шоколад/халва/щербет     70  шок    378           3.8 24.7  36.8</t>
  </si>
  <si>
    <t>чеснок                    5</t>
  </si>
  <si>
    <t xml:space="preserve">                        ---------------</t>
  </si>
  <si>
    <t xml:space="preserve">                        575        2121</t>
  </si>
  <si>
    <r>
      <t xml:space="preserve">  </t>
    </r>
    <r>
      <rPr>
        <b/>
        <sz val="10"/>
        <rFont val="Arial Unicode MS"/>
        <family val="2"/>
      </rPr>
      <t>На весь поход</t>
    </r>
    <r>
      <rPr>
        <sz val="10"/>
        <rFont val="Arial Unicode MS"/>
        <family val="2"/>
      </rPr>
      <t xml:space="preserve"> (11 дней, ~25 человек)</t>
    </r>
  </si>
  <si>
    <t>подсолнечное масло  2л</t>
  </si>
  <si>
    <t>соль 1кг</t>
  </si>
  <si>
    <t>В итоге добавились супы и рыбные консервы (может, вместо чего-нибудь)</t>
  </si>
  <si>
    <t>Было немного мало, хотя голодным поход не назовешь)</t>
  </si>
  <si>
    <t>Раскладка на Тумчу (IIIКС)</t>
  </si>
  <si>
    <t>Почти окончательная версия</t>
  </si>
  <si>
    <r>
      <t xml:space="preserve">  </t>
    </r>
    <r>
      <rPr>
        <b/>
        <sz val="10"/>
        <rFont val="Arial Unicode MS"/>
        <family val="2"/>
      </rPr>
      <t>завтрак</t>
    </r>
    <r>
      <rPr>
        <sz val="10"/>
        <rFont val="Arial Unicode MS"/>
        <family val="2"/>
      </rPr>
      <t xml:space="preserve">            вес      калорийность</t>
    </r>
  </si>
  <si>
    <t>Пшено/манка/геркулес    100/60/60    200</t>
  </si>
  <si>
    <t>Сухое молоко                30г      150</t>
  </si>
  <si>
    <t>Изюм                        30г       85</t>
  </si>
  <si>
    <t>Сахар                       15г       60</t>
  </si>
  <si>
    <t>Сухари                      2шт       60</t>
  </si>
  <si>
    <t>Масло топленое              20г      150</t>
  </si>
  <si>
    <t>Конфеты/сушки/печенье       25г      100</t>
  </si>
  <si>
    <t xml:space="preserve">                           190       805</t>
  </si>
  <si>
    <t>Суп                         30г      100</t>
  </si>
  <si>
    <t>Сухари                      3шт       90</t>
  </si>
  <si>
    <t>Сухофрукты                  50г      140</t>
  </si>
  <si>
    <t>Колбаса                     50г      200</t>
  </si>
  <si>
    <t xml:space="preserve">                           155       630</t>
  </si>
  <si>
    <t>Гречка/рис/макароны     100/100/120  330</t>
  </si>
  <si>
    <t>Тушенка                     100      250</t>
  </si>
  <si>
    <t>Сыр                         50г      200</t>
  </si>
  <si>
    <t>Шоколад                     20г      110</t>
  </si>
  <si>
    <t xml:space="preserve">                           270       950</t>
  </si>
  <si>
    <r>
      <t xml:space="preserve">  </t>
    </r>
    <r>
      <rPr>
        <b/>
        <sz val="10"/>
        <rFont val="Arial Unicode MS"/>
        <family val="2"/>
      </rPr>
      <t>На весь день</t>
    </r>
  </si>
  <si>
    <t>Сахар                       70г      280</t>
  </si>
  <si>
    <t>Лук                         10г</t>
  </si>
  <si>
    <t>Чеснок                      10г</t>
  </si>
  <si>
    <t>Чай                         10г</t>
  </si>
  <si>
    <r>
      <t xml:space="preserve">  </t>
    </r>
    <r>
      <rPr>
        <b/>
        <sz val="10"/>
        <rFont val="Arial Unicode MS"/>
        <family val="2"/>
      </rPr>
      <t>На весь поход</t>
    </r>
    <r>
      <rPr>
        <sz val="10"/>
        <rFont val="Arial Unicode MS"/>
        <family val="2"/>
      </rPr>
      <t xml:space="preserve"> (10 человек, 12 дней)</t>
    </r>
  </si>
  <si>
    <t>Соль                        1кг</t>
  </si>
  <si>
    <t>Какао</t>
  </si>
  <si>
    <t>Специи</t>
  </si>
  <si>
    <t>Водка                       1л</t>
  </si>
  <si>
    <t>Кетчуп                      1кг</t>
  </si>
  <si>
    <t xml:space="preserve">                           715      2665</t>
  </si>
  <si>
    <t xml:space="preserve">                           +7шт</t>
  </si>
  <si>
    <t xml:space="preserve">  Получилось очень удачно, может быть чуть-чуть много, правда, девушки</t>
  </si>
  <si>
    <t>постоянно недоедали. Реально на обед были еще оказавшиеся не по делу</t>
  </si>
  <si>
    <t>рыбные консервы (50гр). Соли, как ни странно, 600-700гр потребили.</t>
  </si>
  <si>
    <t>РАСКЛАДКА</t>
  </si>
  <si>
    <t>850 г (855 +спирт + суп) ЛЫЖНЫЙ ПОХОД, 1966 г, В.Некипелов</t>
  </si>
  <si>
    <t>Сухари       200   652</t>
  </si>
  <si>
    <t>Тушенка      100   232</t>
  </si>
  <si>
    <t>Колбаса       50   200</t>
  </si>
  <si>
    <t>Сало          30   252</t>
  </si>
  <si>
    <t>Масло топл.   20   177</t>
  </si>
  <si>
    <t>Сахар        180   673</t>
  </si>
  <si>
    <t>Крупа *      200   650</t>
  </si>
  <si>
    <t>Молоко сухое  30   142</t>
  </si>
  <si>
    <t>Соль          25</t>
  </si>
  <si>
    <t>Чай            2</t>
  </si>
  <si>
    <t>Кофе           8</t>
  </si>
  <si>
    <t>Спирт         25</t>
  </si>
  <si>
    <t>Суп в пакетах  6 пакетов на поход (7 человек, 10 дней) 1800/70=26</t>
  </si>
  <si>
    <t>Шоколад        700 на поход                            3850/70=55</t>
  </si>
  <si>
    <t xml:space="preserve">                 --------</t>
  </si>
  <si>
    <t>* -гречка, рис, пшено,горох, макароны - 1 вид в 1 день</t>
  </si>
  <si>
    <t>Пешеводный поход на притоки Ояти (IIIКС)</t>
  </si>
  <si>
    <t>Галеты 3шт              18</t>
  </si>
  <si>
    <t>Геркулес                60</t>
  </si>
  <si>
    <t>Изюм                    15</t>
  </si>
  <si>
    <t>Сахар                   20</t>
  </si>
  <si>
    <t>Сухое молоко            40</t>
  </si>
  <si>
    <t>Сыр                     30</t>
  </si>
  <si>
    <t>Топленое масло          20</t>
  </si>
  <si>
    <t>Халва                   25</t>
  </si>
  <si>
    <t>Шоколад                 25</t>
  </si>
  <si>
    <t>Галеты 4шт              24</t>
  </si>
  <si>
    <t>Кокосовое печенье       20</t>
  </si>
  <si>
    <t>Колбаса                 30</t>
  </si>
  <si>
    <t>Курага / Сушёные бананы 25</t>
  </si>
  <si>
    <t>Орехи                   25</t>
  </si>
  <si>
    <t>Супы 1/3 пакета         20</t>
  </si>
  <si>
    <t>Гречка/рис             100</t>
  </si>
  <si>
    <t>Лимон                   10</t>
  </si>
  <si>
    <t>Соевое мясо             20</t>
  </si>
  <si>
    <t>Спирт                   20</t>
  </si>
  <si>
    <t>Шоколадные пряники      20</t>
  </si>
  <si>
    <r>
      <t xml:space="preserve">  </t>
    </r>
    <r>
      <rPr>
        <b/>
        <sz val="10"/>
        <rFont val="Arial Unicode MS"/>
        <family val="2"/>
      </rPr>
      <t>Общее</t>
    </r>
  </si>
  <si>
    <t>Лук                      8</t>
  </si>
  <si>
    <t>Растительное масло      10 (just in case)</t>
  </si>
  <si>
    <t>Сахар 7 кусков          45</t>
  </si>
  <si>
    <t>Соль                     5</t>
  </si>
  <si>
    <t>Специи                   5</t>
  </si>
  <si>
    <t>Чай                     10</t>
  </si>
  <si>
    <t>Чеснок                   7</t>
  </si>
  <si>
    <t xml:space="preserve"> Итого                  745</t>
  </si>
  <si>
    <t>Раскладка на поход Башкаус - Бол. Сумульта - Катунь.</t>
  </si>
  <si>
    <t>Пеше-водный, 9 человек, 22 дня, 5КС.</t>
  </si>
  <si>
    <t>Геркулес/манка/кукуруза 50/50/70г</t>
  </si>
  <si>
    <t>Изюм 15г (только в манку и геркулес)</t>
  </si>
  <si>
    <t>Сухое молоко 25г</t>
  </si>
  <si>
    <t>Галеты 2шт=12г</t>
  </si>
  <si>
    <t>Сыр 20г</t>
  </si>
  <si>
    <t>Масло топленое 20г</t>
  </si>
  <si>
    <t>Сахар в кашу 15г</t>
  </si>
  <si>
    <t>Суп 1/3 покета (25г)</t>
  </si>
  <si>
    <t>Сухари 2шт=25г</t>
  </si>
  <si>
    <t>Колбаса 25г</t>
  </si>
  <si>
    <t>Шоколад 25г</t>
  </si>
  <si>
    <t>Орехи 25г</t>
  </si>
  <si>
    <t>Курага/финики/инжир/сушеные бананы 25г</t>
  </si>
  <si>
    <r>
      <t xml:space="preserve"> </t>
    </r>
    <r>
      <rPr>
        <b/>
        <sz val="10"/>
        <rFont val="Arial Unicode MS"/>
        <family val="2"/>
      </rPr>
      <t>Ужин</t>
    </r>
  </si>
  <si>
    <t>Гречка/рис/ картофельное пюре+сухоемолоко 100/100/70+30г</t>
  </si>
  <si>
    <t>Соевое мясо 20г</t>
  </si>
  <si>
    <t>Халва/кокосовое печенье 25г</t>
  </si>
  <si>
    <t>Масло подсолнечное 15г</t>
  </si>
  <si>
    <r>
      <t xml:space="preserve"> </t>
    </r>
    <r>
      <rPr>
        <b/>
        <sz val="10"/>
        <rFont val="Arial Unicode MS"/>
        <family val="2"/>
      </rPr>
      <t>На весь поход</t>
    </r>
  </si>
  <si>
    <t>Чай 10г</t>
  </si>
  <si>
    <t>Соль 5г</t>
  </si>
  <si>
    <t>Чеснок 10г=1 головка в день на всех</t>
  </si>
  <si>
    <t>Сахар-рафинад 7 кусков = 40г</t>
  </si>
  <si>
    <t>Итого 577г.</t>
  </si>
  <si>
    <t xml:space="preserve">сухое молоко </t>
  </si>
  <si>
    <t xml:space="preserve">изюм/курага/чернослив </t>
  </si>
  <si>
    <t xml:space="preserve">масло </t>
  </si>
  <si>
    <t xml:space="preserve">суп </t>
  </si>
  <si>
    <t xml:space="preserve">колбаса/сало </t>
  </si>
  <si>
    <t>Б</t>
  </si>
  <si>
    <t>Ж</t>
  </si>
  <si>
    <t>У</t>
  </si>
  <si>
    <t xml:space="preserve">Рис/гречка/рожки </t>
  </si>
  <si>
    <t xml:space="preserve">тушенка </t>
  </si>
  <si>
    <t xml:space="preserve">халва/щербет/ойло </t>
  </si>
  <si>
    <t xml:space="preserve">   Итого</t>
  </si>
  <si>
    <t>Вес</t>
  </si>
  <si>
    <t>Б/100</t>
  </si>
  <si>
    <t>Ж/100</t>
  </si>
  <si>
    <t>У/100</t>
  </si>
  <si>
    <t>Кал/100</t>
  </si>
  <si>
    <t>Кал</t>
  </si>
  <si>
    <t>Сух. молоко</t>
  </si>
  <si>
    <t xml:space="preserve">Изюм </t>
  </si>
  <si>
    <t>Сахар</t>
  </si>
  <si>
    <t xml:space="preserve">Масло подс. </t>
  </si>
  <si>
    <t xml:space="preserve">Сыр </t>
  </si>
  <si>
    <t xml:space="preserve">Галеты </t>
  </si>
  <si>
    <t xml:space="preserve">Шоколад </t>
  </si>
  <si>
    <t>Итого</t>
  </si>
  <si>
    <t xml:space="preserve">Сухарики </t>
  </si>
  <si>
    <t>Галеты</t>
  </si>
  <si>
    <t>Масло подс.</t>
  </si>
  <si>
    <t xml:space="preserve">Чай </t>
  </si>
  <si>
    <t>Перец</t>
  </si>
  <si>
    <t>Общий итог</t>
  </si>
  <si>
    <t xml:space="preserve">чай </t>
  </si>
  <si>
    <t>сахар 4 куска</t>
  </si>
  <si>
    <t>Геркулес (манка)</t>
  </si>
  <si>
    <t>Колбаса(грудинка)</t>
  </si>
  <si>
    <t>Орехи (сухофрукты)</t>
  </si>
  <si>
    <t>Гречка (рис)</t>
  </si>
  <si>
    <t>Халва в шоколаде (кокосанка)</t>
  </si>
  <si>
    <t>Баланс (1:1:4)</t>
  </si>
  <si>
    <t>Раскладка в пеше-водный поход, июль-август 2004 (А. Тонис)</t>
  </si>
  <si>
    <t xml:space="preserve">Бананы сушеные            </t>
  </si>
  <si>
    <t xml:space="preserve">Сало свиное               </t>
  </si>
  <si>
    <r>
      <t xml:space="preserve">Борщ   </t>
    </r>
    <r>
      <rPr>
        <sz val="10"/>
        <rFont val="Times New Roman"/>
        <family val="1"/>
      </rPr>
      <t xml:space="preserve">                   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</si>
</sst>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12"/>
      <name val="Arial"/>
      <family val="0"/>
    </font>
    <font>
      <sz val="10"/>
      <name val="Arial Unicode MS"/>
      <family val="2"/>
    </font>
    <font>
      <b/>
      <sz val="10"/>
      <name val="Arial Unicode MS"/>
      <family val="2"/>
    </font>
    <font>
      <b/>
      <sz val="10"/>
      <name val="Arial"/>
      <family val="2"/>
    </font>
    <font>
      <b/>
      <sz val="12"/>
      <name val="Arial Cyr"/>
      <family val="2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91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164" fontId="2" fillId="0" borderId="2" xfId="0" applyNumberFormat="1" applyFont="1" applyFill="1" applyBorder="1" applyAlignment="1" applyProtection="1">
      <alignment horizontal="right" vertical="top"/>
      <protection/>
    </xf>
    <xf numFmtId="0" fontId="2" fillId="0" borderId="2" xfId="0" applyNumberFormat="1" applyFont="1" applyFill="1" applyBorder="1" applyAlignment="1" applyProtection="1">
      <alignment horizontal="left" vertical="top"/>
      <protection/>
    </xf>
    <xf numFmtId="0" fontId="2" fillId="0" borderId="2" xfId="0" applyNumberFormat="1" applyFont="1" applyFill="1" applyBorder="1" applyAlignment="1" applyProtection="1">
      <alignment horizontal="right" vertical="top"/>
      <protection/>
    </xf>
    <xf numFmtId="164" fontId="2" fillId="0" borderId="2" xfId="0" applyNumberFormat="1" applyFont="1" applyFill="1" applyBorder="1" applyAlignment="1" applyProtection="1">
      <alignment horizontal="right"/>
      <protection/>
    </xf>
    <xf numFmtId="164" fontId="2" fillId="0" borderId="3" xfId="0" applyNumberFormat="1" applyFont="1" applyFill="1" applyBorder="1" applyAlignment="1" applyProtection="1">
      <alignment horizontal="right" vertical="top"/>
      <protection/>
    </xf>
    <xf numFmtId="0" fontId="2" fillId="0" borderId="3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right" vertical="top"/>
      <protection/>
    </xf>
    <xf numFmtId="2" fontId="2" fillId="0" borderId="0" xfId="0" applyNumberFormat="1" applyFont="1" applyFill="1" applyBorder="1" applyAlignment="1" applyProtection="1">
      <alignment horizontal="right" vertical="top"/>
      <protection/>
    </xf>
    <xf numFmtId="2" fontId="2" fillId="0" borderId="2" xfId="0" applyNumberFormat="1" applyFont="1" applyFill="1" applyBorder="1" applyAlignment="1" applyProtection="1">
      <alignment horizontal="right" vertical="top"/>
      <protection/>
    </xf>
    <xf numFmtId="2" fontId="2" fillId="0" borderId="2" xfId="0" applyNumberFormat="1" applyFont="1" applyFill="1" applyBorder="1" applyAlignment="1" applyProtection="1">
      <alignment horizontal="right"/>
      <protection/>
    </xf>
    <xf numFmtId="2" fontId="2" fillId="0" borderId="3" xfId="0" applyNumberFormat="1" applyFont="1" applyFill="1" applyBorder="1" applyAlignment="1" applyProtection="1">
      <alignment horizontal="right" vertical="top"/>
      <protection/>
    </xf>
    <xf numFmtId="1" fontId="2" fillId="0" borderId="0" xfId="0" applyNumberFormat="1" applyFont="1" applyFill="1" applyBorder="1" applyAlignment="1" applyProtection="1">
      <alignment horizontal="right" vertical="top"/>
      <protection/>
    </xf>
    <xf numFmtId="1" fontId="2" fillId="0" borderId="2" xfId="0" applyNumberFormat="1" applyFont="1" applyFill="1" applyBorder="1" applyAlignment="1" applyProtection="1">
      <alignment horizontal="right" vertical="top"/>
      <protection/>
    </xf>
    <xf numFmtId="1" fontId="2" fillId="0" borderId="2" xfId="0" applyNumberFormat="1" applyFont="1" applyFill="1" applyBorder="1" applyAlignment="1" applyProtection="1">
      <alignment horizontal="right"/>
      <protection/>
    </xf>
    <xf numFmtId="1" fontId="3" fillId="0" borderId="2" xfId="0" applyNumberFormat="1" applyFont="1" applyFill="1" applyBorder="1" applyAlignment="1" applyProtection="1">
      <alignment horizontal="right" vertical="top"/>
      <protection/>
    </xf>
    <xf numFmtId="1" fontId="2" fillId="0" borderId="4" xfId="0" applyNumberFormat="1" applyFont="1" applyFill="1" applyBorder="1" applyAlignment="1" applyProtection="1">
      <alignment horizontal="right" vertical="top"/>
      <protection/>
    </xf>
    <xf numFmtId="1" fontId="2" fillId="0" borderId="4" xfId="0" applyNumberFormat="1" applyFont="1" applyFill="1" applyBorder="1" applyAlignment="1" applyProtection="1">
      <alignment horizontal="right"/>
      <protection/>
    </xf>
    <xf numFmtId="164" fontId="2" fillId="0" borderId="3" xfId="0" applyNumberFormat="1" applyFont="1" applyFill="1" applyBorder="1" applyAlignment="1" applyProtection="1">
      <alignment horizontal="right" vertical="top" wrapText="1"/>
      <protection/>
    </xf>
    <xf numFmtId="2" fontId="2" fillId="0" borderId="3" xfId="0" applyNumberFormat="1" applyFont="1" applyFill="1" applyBorder="1" applyAlignment="1" applyProtection="1">
      <alignment horizontal="right" vertical="top" wrapText="1"/>
      <protection/>
    </xf>
    <xf numFmtId="1" fontId="2" fillId="0" borderId="3" xfId="0" applyNumberFormat="1" applyFont="1" applyFill="1" applyBorder="1" applyAlignment="1" applyProtection="1">
      <alignment horizontal="right" vertical="top" wrapText="1"/>
      <protection/>
    </xf>
    <xf numFmtId="0" fontId="2" fillId="0" borderId="1" xfId="0" applyNumberFormat="1" applyFont="1" applyFill="1" applyBorder="1" applyAlignment="1" applyProtection="1">
      <alignment vertical="top"/>
      <protection/>
    </xf>
    <xf numFmtId="2" fontId="2" fillId="0" borderId="2" xfId="0" applyNumberFormat="1" applyFont="1" applyFill="1" applyBorder="1" applyAlignment="1" applyProtection="1">
      <alignment horizontal="right" vertical="center"/>
      <protection/>
    </xf>
    <xf numFmtId="0" fontId="2" fillId="0" borderId="5" xfId="0" applyNumberFormat="1" applyFont="1" applyFill="1" applyBorder="1" applyAlignment="1" applyProtection="1">
      <alignment horizontal="center" vertical="top" wrapText="1"/>
      <protection/>
    </xf>
    <xf numFmtId="1" fontId="2" fillId="0" borderId="3" xfId="0" applyNumberFormat="1" applyFont="1" applyFill="1" applyBorder="1" applyAlignment="1" applyProtection="1">
      <alignment horizontal="center" vertical="top"/>
      <protection/>
    </xf>
    <xf numFmtId="1" fontId="2" fillId="0" borderId="2" xfId="0" applyNumberFormat="1" applyFont="1" applyFill="1" applyBorder="1" applyAlignment="1" applyProtection="1">
      <alignment horizontal="center" vertical="top"/>
      <protection/>
    </xf>
    <xf numFmtId="1" fontId="2" fillId="0" borderId="6" xfId="0" applyNumberFormat="1" applyFont="1" applyFill="1" applyBorder="1" applyAlignment="1" applyProtection="1">
      <alignment horizontal="center" vertical="top"/>
      <protection/>
    </xf>
    <xf numFmtId="0" fontId="2" fillId="0" borderId="6" xfId="0" applyNumberFormat="1" applyFont="1" applyFill="1" applyBorder="1" applyAlignment="1" applyProtection="1">
      <alignment horizontal="left" vertical="top"/>
      <protection/>
    </xf>
    <xf numFmtId="0" fontId="2" fillId="0" borderId="6" xfId="0" applyNumberFormat="1" applyFont="1" applyFill="1" applyBorder="1" applyAlignment="1" applyProtection="1">
      <alignment horizontal="center" vertical="top"/>
      <protection/>
    </xf>
    <xf numFmtId="0" fontId="2" fillId="0" borderId="2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6" xfId="0" applyNumberFormat="1" applyFont="1" applyFill="1" applyBorder="1" applyAlignment="1" applyProtection="1">
      <alignment horizontal="center" vertical="top" wrapText="1"/>
      <protection/>
    </xf>
    <xf numFmtId="0" fontId="2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0" xfId="0" applyNumberFormat="1" applyFont="1" applyFill="1" applyBorder="1" applyAlignment="1" applyProtection="1">
      <alignment vertical="top"/>
      <protection/>
    </xf>
    <xf numFmtId="1" fontId="0" fillId="0" borderId="11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Font="1" applyFill="1" applyBorder="1" applyAlignment="1" applyProtection="1">
      <alignment vertical="top"/>
      <protection/>
    </xf>
    <xf numFmtId="164" fontId="2" fillId="0" borderId="2" xfId="0" applyNumberFormat="1" applyFont="1" applyFill="1" applyBorder="1" applyAlignment="1" applyProtection="1">
      <alignment horizontal="right" vertical="top" wrapText="1"/>
      <protection/>
    </xf>
    <xf numFmtId="2" fontId="2" fillId="0" borderId="2" xfId="0" applyNumberFormat="1" applyFont="1" applyFill="1" applyBorder="1" applyAlignment="1" applyProtection="1">
      <alignment horizontal="right" vertical="top" wrapText="1"/>
      <protection/>
    </xf>
    <xf numFmtId="1" fontId="2" fillId="0" borderId="2" xfId="0" applyNumberFormat="1" applyFont="1" applyFill="1" applyBorder="1" applyAlignment="1" applyProtection="1">
      <alignment horizontal="right" vertical="top" wrapText="1"/>
      <protection/>
    </xf>
    <xf numFmtId="1" fontId="2" fillId="0" borderId="4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1" fontId="2" fillId="0" borderId="0" xfId="0" applyNumberFormat="1" applyFont="1" applyFill="1" applyBorder="1" applyAlignment="1" applyProtection="1">
      <alignment vertical="top"/>
      <protection/>
    </xf>
    <xf numFmtId="0" fontId="10" fillId="0" borderId="14" xfId="0" applyFont="1" applyBorder="1" applyAlignment="1">
      <alignment horizontal="center"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3" xfId="0" applyNumberFormat="1" applyFont="1" applyFill="1" applyBorder="1" applyAlignment="1" applyProtection="1">
      <alignment horizontal="left" vertical="top" indent="3"/>
      <protection/>
    </xf>
    <xf numFmtId="0" fontId="2" fillId="0" borderId="6" xfId="0" applyNumberFormat="1" applyFont="1" applyFill="1" applyBorder="1" applyAlignment="1" applyProtection="1">
      <alignment horizontal="left" vertical="top" indent="3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" fillId="0" borderId="16" xfId="0" applyNumberFormat="1" applyFont="1" applyFill="1" applyBorder="1" applyAlignment="1" applyProtection="1">
      <alignment horizontal="center" vertical="top"/>
      <protection/>
    </xf>
    <xf numFmtId="0" fontId="0" fillId="0" borderId="17" xfId="0" applyNumberFormat="1" applyFont="1" applyFill="1" applyBorder="1" applyAlignment="1" applyProtection="1">
      <alignment horizontal="center" vertical="top"/>
      <protection/>
    </xf>
    <xf numFmtId="0" fontId="0" fillId="0" borderId="18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1" fontId="2" fillId="0" borderId="3" xfId="0" applyNumberFormat="1" applyFont="1" applyFill="1" applyBorder="1" applyAlignment="1" applyProtection="1">
      <alignment vertical="top" wrapText="1"/>
      <protection/>
    </xf>
    <xf numFmtId="1" fontId="2" fillId="0" borderId="6" xfId="0" applyNumberFormat="1" applyFont="1" applyFill="1" applyBorder="1" applyAlignment="1" applyProtection="1">
      <alignment vertical="top" wrapText="1"/>
      <protection/>
    </xf>
    <xf numFmtId="1" fontId="2" fillId="0" borderId="3" xfId="0" applyNumberFormat="1" applyFont="1" applyFill="1" applyBorder="1" applyAlignment="1" applyProtection="1">
      <alignment horizontal="right" vertical="center" wrapText="1"/>
      <protection/>
    </xf>
    <xf numFmtId="1" fontId="2" fillId="0" borderId="6" xfId="0" applyNumberFormat="1" applyFont="1" applyFill="1" applyBorder="1" applyAlignment="1" applyProtection="1">
      <alignment horizontal="right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" xfId="0" applyNumberFormat="1" applyFont="1" applyFill="1" applyBorder="1" applyAlignment="1" applyProtection="1">
      <alignment horizontal="left" vertical="center"/>
      <protection/>
    </xf>
    <xf numFmtId="164" fontId="2" fillId="0" borderId="16" xfId="0" applyNumberFormat="1" applyFont="1" applyFill="1" applyBorder="1" applyAlignment="1" applyProtection="1">
      <alignment horizontal="right"/>
      <protection/>
    </xf>
    <xf numFmtId="164" fontId="2" fillId="0" borderId="17" xfId="0" applyNumberFormat="1" applyFont="1" applyFill="1" applyBorder="1" applyAlignment="1" applyProtection="1">
      <alignment horizontal="right"/>
      <protection/>
    </xf>
    <xf numFmtId="164" fontId="2" fillId="0" borderId="18" xfId="0" applyNumberFormat="1" applyFont="1" applyFill="1" applyBorder="1" applyAlignment="1" applyProtection="1">
      <alignment horizontal="right"/>
      <protection/>
    </xf>
    <xf numFmtId="2" fontId="2" fillId="0" borderId="16" xfId="0" applyNumberFormat="1" applyFont="1" applyFill="1" applyBorder="1" applyAlignment="1" applyProtection="1">
      <alignment horizontal="center"/>
      <protection/>
    </xf>
    <xf numFmtId="2" fontId="2" fillId="0" borderId="17" xfId="0" applyNumberFormat="1" applyFont="1" applyFill="1" applyBorder="1" applyAlignment="1" applyProtection="1">
      <alignment horizontal="center"/>
      <protection/>
    </xf>
    <xf numFmtId="2" fontId="2" fillId="0" borderId="18" xfId="0" applyNumberFormat="1" applyFont="1" applyFill="1" applyBorder="1" applyAlignment="1" applyProtection="1">
      <alignment horizontal="center"/>
      <protection/>
    </xf>
    <xf numFmtId="0" fontId="2" fillId="0" borderId="3" xfId="0" applyNumberFormat="1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2"/>
  <sheetViews>
    <sheetView workbookViewId="0" topLeftCell="A1">
      <selection activeCell="A1" sqref="A1:J1"/>
    </sheetView>
  </sheetViews>
  <sheetFormatPr defaultColWidth="9.140625" defaultRowHeight="12.75"/>
  <cols>
    <col min="1" max="1" width="33.57421875" style="0" customWidth="1"/>
    <col min="2" max="2" width="4.00390625" style="60" customWidth="1"/>
    <col min="3" max="3" width="5.421875" style="51" customWidth="1"/>
    <col min="4" max="4" width="5.7109375" style="51" customWidth="1"/>
    <col min="5" max="5" width="5.57421875" style="51" customWidth="1"/>
    <col min="6" max="6" width="6.00390625" style="51" customWidth="1"/>
    <col min="7" max="8" width="4.8515625" style="51" customWidth="1"/>
    <col min="9" max="9" width="5.421875" style="51" customWidth="1"/>
    <col min="10" max="10" width="6.421875" style="51" customWidth="1"/>
  </cols>
  <sheetData>
    <row r="1" spans="1:13" ht="16.5" thickBot="1">
      <c r="A1" s="67" t="s">
        <v>500</v>
      </c>
      <c r="B1" s="68"/>
      <c r="C1" s="68"/>
      <c r="D1" s="68"/>
      <c r="E1" s="68"/>
      <c r="F1" s="68"/>
      <c r="G1" s="68"/>
      <c r="H1" s="68"/>
      <c r="I1" s="68"/>
      <c r="J1" s="68"/>
      <c r="K1" s="40"/>
      <c r="L1" s="40"/>
      <c r="M1" s="40"/>
    </row>
    <row r="2" spans="1:10" ht="13.5" thickBot="1">
      <c r="A2" s="41" t="s">
        <v>209</v>
      </c>
      <c r="B2" s="52" t="s">
        <v>472</v>
      </c>
      <c r="C2" s="45" t="s">
        <v>473</v>
      </c>
      <c r="D2" s="45" t="s">
        <v>474</v>
      </c>
      <c r="E2" s="45" t="s">
        <v>475</v>
      </c>
      <c r="F2" s="52" t="s">
        <v>476</v>
      </c>
      <c r="G2" s="45" t="s">
        <v>465</v>
      </c>
      <c r="H2" s="45" t="s">
        <v>466</v>
      </c>
      <c r="I2" s="45" t="s">
        <v>467</v>
      </c>
      <c r="J2" s="53" t="s">
        <v>477</v>
      </c>
    </row>
    <row r="3" spans="1:10" ht="12.75">
      <c r="A3" s="42" t="s">
        <v>494</v>
      </c>
      <c r="B3" s="54">
        <v>50</v>
      </c>
      <c r="C3" s="46">
        <v>12</v>
      </c>
      <c r="D3" s="46">
        <v>6</v>
      </c>
      <c r="E3" s="46">
        <v>65</v>
      </c>
      <c r="F3" s="46">
        <v>345</v>
      </c>
      <c r="G3" s="47">
        <f>C3*B3/100</f>
        <v>6</v>
      </c>
      <c r="H3" s="47">
        <f>D3*B3/100</f>
        <v>3</v>
      </c>
      <c r="I3" s="47">
        <f>B3*E3/100</f>
        <v>32.5</v>
      </c>
      <c r="J3" s="48">
        <f>B3*F3/100</f>
        <v>172.5</v>
      </c>
    </row>
    <row r="4" spans="1:10" ht="12.75">
      <c r="A4" s="43" t="s">
        <v>478</v>
      </c>
      <c r="B4" s="55">
        <v>25</v>
      </c>
      <c r="C4" s="47">
        <v>38</v>
      </c>
      <c r="D4" s="49">
        <v>1</v>
      </c>
      <c r="E4" s="49">
        <v>50</v>
      </c>
      <c r="F4" s="47">
        <v>350</v>
      </c>
      <c r="G4" s="47">
        <f aca="true" t="shared" si="0" ref="G4:G29">C4*B4/100</f>
        <v>9.5</v>
      </c>
      <c r="H4" s="47">
        <f aca="true" t="shared" si="1" ref="H4:H29">D4*B4/100</f>
        <v>0.25</v>
      </c>
      <c r="I4" s="47">
        <f aca="true" t="shared" si="2" ref="I4:I29">B4*E4/100</f>
        <v>12.5</v>
      </c>
      <c r="J4" s="48">
        <f aca="true" t="shared" si="3" ref="J4:J29">B4*F4/100</f>
        <v>87.5</v>
      </c>
    </row>
    <row r="5" spans="1:10" ht="12.75">
      <c r="A5" s="43" t="s">
        <v>479</v>
      </c>
      <c r="B5" s="56">
        <v>15</v>
      </c>
      <c r="C5" s="49">
        <v>2.5</v>
      </c>
      <c r="D5" s="49">
        <v>0</v>
      </c>
      <c r="E5" s="49">
        <v>61</v>
      </c>
      <c r="F5" s="49">
        <v>260</v>
      </c>
      <c r="G5" s="47">
        <f t="shared" si="0"/>
        <v>0.375</v>
      </c>
      <c r="H5" s="47">
        <f t="shared" si="1"/>
        <v>0</v>
      </c>
      <c r="I5" s="47">
        <f t="shared" si="2"/>
        <v>9.15</v>
      </c>
      <c r="J5" s="48">
        <f t="shared" si="3"/>
        <v>39</v>
      </c>
    </row>
    <row r="6" spans="1:10" ht="12.75">
      <c r="A6" s="43" t="s">
        <v>480</v>
      </c>
      <c r="B6" s="56">
        <v>16</v>
      </c>
      <c r="C6" s="49">
        <v>0</v>
      </c>
      <c r="D6" s="49">
        <v>0</v>
      </c>
      <c r="E6" s="49">
        <v>99</v>
      </c>
      <c r="F6" s="49">
        <v>505</v>
      </c>
      <c r="G6" s="47">
        <f t="shared" si="0"/>
        <v>0</v>
      </c>
      <c r="H6" s="47">
        <f t="shared" si="1"/>
        <v>0</v>
      </c>
      <c r="I6" s="47">
        <f t="shared" si="2"/>
        <v>15.84</v>
      </c>
      <c r="J6" s="48">
        <f t="shared" si="3"/>
        <v>80.8</v>
      </c>
    </row>
    <row r="7" spans="1:10" ht="12.75">
      <c r="A7" s="43" t="s">
        <v>481</v>
      </c>
      <c r="B7" s="56">
        <v>12</v>
      </c>
      <c r="C7" s="49">
        <v>0.4</v>
      </c>
      <c r="D7" s="49">
        <v>78.5</v>
      </c>
      <c r="E7" s="49">
        <v>0.5</v>
      </c>
      <c r="F7" s="49">
        <v>734</v>
      </c>
      <c r="G7" s="47">
        <f t="shared" si="0"/>
        <v>0.04800000000000001</v>
      </c>
      <c r="H7" s="47">
        <f t="shared" si="1"/>
        <v>9.42</v>
      </c>
      <c r="I7" s="47">
        <f t="shared" si="2"/>
        <v>0.06</v>
      </c>
      <c r="J7" s="48">
        <f t="shared" si="3"/>
        <v>88.08</v>
      </c>
    </row>
    <row r="8" spans="1:10" ht="12.75">
      <c r="A8" s="43" t="s">
        <v>482</v>
      </c>
      <c r="B8" s="56">
        <v>20</v>
      </c>
      <c r="C8" s="49">
        <v>26.8</v>
      </c>
      <c r="D8" s="49">
        <v>27.3</v>
      </c>
      <c r="E8" s="49">
        <v>0</v>
      </c>
      <c r="F8" s="49">
        <v>360</v>
      </c>
      <c r="G8" s="47">
        <f t="shared" si="0"/>
        <v>5.36</v>
      </c>
      <c r="H8" s="47">
        <f t="shared" si="1"/>
        <v>5.46</v>
      </c>
      <c r="I8" s="47">
        <f t="shared" si="2"/>
        <v>0</v>
      </c>
      <c r="J8" s="48">
        <f t="shared" si="3"/>
        <v>72</v>
      </c>
    </row>
    <row r="9" spans="1:10" ht="12.75">
      <c r="A9" s="43" t="s">
        <v>483</v>
      </c>
      <c r="B9" s="56">
        <v>15</v>
      </c>
      <c r="C9" s="49">
        <v>9.7</v>
      </c>
      <c r="D9" s="49">
        <v>0</v>
      </c>
      <c r="E9" s="49">
        <v>69</v>
      </c>
      <c r="F9" s="49">
        <v>340</v>
      </c>
      <c r="G9" s="47">
        <f t="shared" si="0"/>
        <v>1.455</v>
      </c>
      <c r="H9" s="47">
        <f t="shared" si="1"/>
        <v>0</v>
      </c>
      <c r="I9" s="47">
        <f t="shared" si="2"/>
        <v>10.35</v>
      </c>
      <c r="J9" s="48">
        <f t="shared" si="3"/>
        <v>51</v>
      </c>
    </row>
    <row r="10" spans="1:10" ht="13.5" thickBot="1">
      <c r="A10" s="43" t="s">
        <v>484</v>
      </c>
      <c r="B10" s="56">
        <v>25</v>
      </c>
      <c r="C10" s="47">
        <v>5.8</v>
      </c>
      <c r="D10" s="47">
        <v>37</v>
      </c>
      <c r="E10" s="47">
        <v>47</v>
      </c>
      <c r="F10" s="47">
        <v>550</v>
      </c>
      <c r="G10" s="47">
        <f t="shared" si="0"/>
        <v>1.45</v>
      </c>
      <c r="H10" s="47">
        <f t="shared" si="1"/>
        <v>9.25</v>
      </c>
      <c r="I10" s="47">
        <f t="shared" si="2"/>
        <v>11.75</v>
      </c>
      <c r="J10" s="48">
        <f t="shared" si="3"/>
        <v>137.5</v>
      </c>
    </row>
    <row r="11" spans="1:10" ht="13.5" thickBot="1">
      <c r="A11" s="41" t="s">
        <v>485</v>
      </c>
      <c r="B11" s="52">
        <f>SUM(B3:B10)</f>
        <v>178</v>
      </c>
      <c r="C11" s="52" t="s">
        <v>197</v>
      </c>
      <c r="D11" s="52" t="s">
        <v>197</v>
      </c>
      <c r="E11" s="52" t="s">
        <v>197</v>
      </c>
      <c r="F11" s="52" t="s">
        <v>197</v>
      </c>
      <c r="G11" s="52">
        <f>SUM(G3:G10)</f>
        <v>24.188</v>
      </c>
      <c r="H11" s="52">
        <f>SUM(H3:H10)</f>
        <v>27.38</v>
      </c>
      <c r="I11" s="52">
        <f>SUM(I3:I10)</f>
        <v>92.14999999999999</v>
      </c>
      <c r="J11" s="52">
        <f>SUM(J3:J10)</f>
        <v>728.38</v>
      </c>
    </row>
    <row r="12" spans="1:10" ht="12.75">
      <c r="A12" s="42" t="s">
        <v>198</v>
      </c>
      <c r="B12" s="57">
        <v>25</v>
      </c>
      <c r="C12" s="46">
        <v>12</v>
      </c>
      <c r="D12" s="46">
        <v>10</v>
      </c>
      <c r="E12" s="46">
        <v>44</v>
      </c>
      <c r="F12" s="46">
        <v>320</v>
      </c>
      <c r="G12" s="47">
        <f t="shared" si="0"/>
        <v>3</v>
      </c>
      <c r="H12" s="47">
        <f t="shared" si="1"/>
        <v>2.5</v>
      </c>
      <c r="I12" s="47">
        <f t="shared" si="2"/>
        <v>11</v>
      </c>
      <c r="J12" s="48">
        <f t="shared" si="3"/>
        <v>80</v>
      </c>
    </row>
    <row r="13" spans="1:10" ht="12.75">
      <c r="A13" s="43" t="s">
        <v>486</v>
      </c>
      <c r="B13" s="56">
        <v>25</v>
      </c>
      <c r="C13" s="49">
        <v>11.2</v>
      </c>
      <c r="D13" s="49">
        <v>1.7</v>
      </c>
      <c r="E13" s="49">
        <v>69</v>
      </c>
      <c r="F13" s="49">
        <v>326</v>
      </c>
      <c r="G13" s="47">
        <f t="shared" si="0"/>
        <v>2.8</v>
      </c>
      <c r="H13" s="47">
        <f t="shared" si="1"/>
        <v>0.425</v>
      </c>
      <c r="I13" s="47">
        <f t="shared" si="2"/>
        <v>17.25</v>
      </c>
      <c r="J13" s="48">
        <f t="shared" si="3"/>
        <v>81.5</v>
      </c>
    </row>
    <row r="14" spans="1:10" ht="12.75">
      <c r="A14" s="43" t="s">
        <v>482</v>
      </c>
      <c r="B14" s="56">
        <v>20</v>
      </c>
      <c r="C14" s="49">
        <v>26.8</v>
      </c>
      <c r="D14" s="49">
        <v>27.3</v>
      </c>
      <c r="E14" s="49">
        <v>0</v>
      </c>
      <c r="F14" s="49">
        <v>360</v>
      </c>
      <c r="G14" s="47">
        <f t="shared" si="0"/>
        <v>5.36</v>
      </c>
      <c r="H14" s="47">
        <f t="shared" si="1"/>
        <v>5.46</v>
      </c>
      <c r="I14" s="47">
        <f t="shared" si="2"/>
        <v>0</v>
      </c>
      <c r="J14" s="48">
        <f t="shared" si="3"/>
        <v>72</v>
      </c>
    </row>
    <row r="15" spans="1:10" ht="12.75">
      <c r="A15" s="43" t="s">
        <v>495</v>
      </c>
      <c r="B15" s="56">
        <v>20</v>
      </c>
      <c r="C15" s="49">
        <v>20</v>
      </c>
      <c r="D15" s="49">
        <v>37</v>
      </c>
      <c r="E15" s="49">
        <v>0</v>
      </c>
      <c r="F15" s="49">
        <v>431</v>
      </c>
      <c r="G15" s="47">
        <f t="shared" si="0"/>
        <v>4</v>
      </c>
      <c r="H15" s="47">
        <f t="shared" si="1"/>
        <v>7.4</v>
      </c>
      <c r="I15" s="47">
        <f t="shared" si="2"/>
        <v>0</v>
      </c>
      <c r="J15" s="48">
        <f t="shared" si="3"/>
        <v>86.2</v>
      </c>
    </row>
    <row r="16" spans="1:10" ht="12.75">
      <c r="A16" s="43" t="s">
        <v>199</v>
      </c>
      <c r="B16" s="56">
        <v>25</v>
      </c>
      <c r="C16" s="49">
        <v>8.8</v>
      </c>
      <c r="D16" s="49">
        <v>10.8</v>
      </c>
      <c r="E16" s="49">
        <v>70</v>
      </c>
      <c r="F16" s="49">
        <v>420</v>
      </c>
      <c r="G16" s="47">
        <f t="shared" si="0"/>
        <v>2.2</v>
      </c>
      <c r="H16" s="47">
        <f t="shared" si="1"/>
        <v>2.7</v>
      </c>
      <c r="I16" s="47">
        <f t="shared" si="2"/>
        <v>17.5</v>
      </c>
      <c r="J16" s="48">
        <f t="shared" si="3"/>
        <v>105</v>
      </c>
    </row>
    <row r="17" spans="1:10" ht="12.75">
      <c r="A17" s="43" t="s">
        <v>496</v>
      </c>
      <c r="B17" s="56">
        <v>25</v>
      </c>
      <c r="C17" s="49">
        <v>13.6</v>
      </c>
      <c r="D17" s="49">
        <v>56</v>
      </c>
      <c r="E17" s="49">
        <v>11.7</v>
      </c>
      <c r="F17" s="49">
        <v>621</v>
      </c>
      <c r="G17" s="47">
        <f t="shared" si="0"/>
        <v>3.4</v>
      </c>
      <c r="H17" s="47">
        <f t="shared" si="1"/>
        <v>14</v>
      </c>
      <c r="I17" s="47">
        <f t="shared" si="2"/>
        <v>2.925</v>
      </c>
      <c r="J17" s="48">
        <f t="shared" si="3"/>
        <v>155.25</v>
      </c>
    </row>
    <row r="18" spans="1:10" ht="12.75">
      <c r="A18" s="43" t="s">
        <v>480</v>
      </c>
      <c r="B18" s="56">
        <v>16</v>
      </c>
      <c r="C18" s="49">
        <v>0</v>
      </c>
      <c r="D18" s="49">
        <v>0</v>
      </c>
      <c r="E18" s="49">
        <v>99</v>
      </c>
      <c r="F18" s="49">
        <v>505</v>
      </c>
      <c r="G18" s="47">
        <f t="shared" si="0"/>
        <v>0</v>
      </c>
      <c r="H18" s="47">
        <f t="shared" si="1"/>
        <v>0</v>
      </c>
      <c r="I18" s="47">
        <f t="shared" si="2"/>
        <v>15.84</v>
      </c>
      <c r="J18" s="48">
        <f t="shared" si="3"/>
        <v>80.8</v>
      </c>
    </row>
    <row r="19" spans="1:10" ht="13.5" thickBot="1">
      <c r="A19" s="44" t="s">
        <v>119</v>
      </c>
      <c r="B19" s="58">
        <v>25</v>
      </c>
      <c r="C19" s="47">
        <v>5.8</v>
      </c>
      <c r="D19" s="47">
        <v>37</v>
      </c>
      <c r="E19" s="47">
        <v>47</v>
      </c>
      <c r="F19" s="47">
        <v>550</v>
      </c>
      <c r="G19" s="47">
        <f t="shared" si="0"/>
        <v>1.45</v>
      </c>
      <c r="H19" s="47">
        <f t="shared" si="1"/>
        <v>9.25</v>
      </c>
      <c r="I19" s="47">
        <f t="shared" si="2"/>
        <v>11.75</v>
      </c>
      <c r="J19" s="48">
        <f t="shared" si="3"/>
        <v>137.5</v>
      </c>
    </row>
    <row r="20" spans="1:10" ht="13.5" thickBot="1">
      <c r="A20" s="41" t="s">
        <v>485</v>
      </c>
      <c r="B20" s="52">
        <f>SUM(B12:B19)</f>
        <v>181</v>
      </c>
      <c r="C20" s="52" t="s">
        <v>197</v>
      </c>
      <c r="D20" s="52" t="s">
        <v>197</v>
      </c>
      <c r="E20" s="52" t="s">
        <v>197</v>
      </c>
      <c r="F20" s="52" t="s">
        <v>197</v>
      </c>
      <c r="G20" s="52">
        <f>SUM(G12:G19)</f>
        <v>22.209999999999997</v>
      </c>
      <c r="H20" s="52">
        <f>SUM(H12:H19)</f>
        <v>41.735</v>
      </c>
      <c r="I20" s="52">
        <f>SUM(I12:I19)</f>
        <v>76.265</v>
      </c>
      <c r="J20" s="52">
        <f>SUM(J12:J19)</f>
        <v>798.25</v>
      </c>
    </row>
    <row r="21" spans="1:10" ht="12.75">
      <c r="A21" s="42" t="s">
        <v>497</v>
      </c>
      <c r="B21" s="57">
        <v>100</v>
      </c>
      <c r="C21" s="46">
        <v>13</v>
      </c>
      <c r="D21" s="46">
        <v>2</v>
      </c>
      <c r="E21" s="46">
        <v>68</v>
      </c>
      <c r="F21" s="46">
        <v>330</v>
      </c>
      <c r="G21" s="47">
        <f t="shared" si="0"/>
        <v>13</v>
      </c>
      <c r="H21" s="47">
        <f t="shared" si="1"/>
        <v>2</v>
      </c>
      <c r="I21" s="47">
        <f t="shared" si="2"/>
        <v>68</v>
      </c>
      <c r="J21" s="48">
        <f t="shared" si="3"/>
        <v>330</v>
      </c>
    </row>
    <row r="22" spans="1:10" ht="12.75">
      <c r="A22" s="43" t="s">
        <v>200</v>
      </c>
      <c r="B22" s="56">
        <v>20</v>
      </c>
      <c r="C22" s="49">
        <v>43</v>
      </c>
      <c r="D22" s="49">
        <v>14</v>
      </c>
      <c r="E22" s="49">
        <v>38</v>
      </c>
      <c r="F22" s="49">
        <v>434</v>
      </c>
      <c r="G22" s="47">
        <f t="shared" si="0"/>
        <v>8.6</v>
      </c>
      <c r="H22" s="47">
        <f t="shared" si="1"/>
        <v>2.8</v>
      </c>
      <c r="I22" s="47">
        <f t="shared" si="2"/>
        <v>7.6</v>
      </c>
      <c r="J22" s="48">
        <f t="shared" si="3"/>
        <v>86.8</v>
      </c>
    </row>
    <row r="23" spans="1:10" ht="12.75">
      <c r="A23" s="43" t="s">
        <v>480</v>
      </c>
      <c r="B23" s="56">
        <v>16</v>
      </c>
      <c r="C23" s="49">
        <v>0</v>
      </c>
      <c r="D23" s="49">
        <v>0</v>
      </c>
      <c r="E23" s="49">
        <v>99</v>
      </c>
      <c r="F23" s="49">
        <v>505</v>
      </c>
      <c r="G23" s="47">
        <f t="shared" si="0"/>
        <v>0</v>
      </c>
      <c r="H23" s="47">
        <f t="shared" si="1"/>
        <v>0</v>
      </c>
      <c r="I23" s="47">
        <f t="shared" si="2"/>
        <v>15.84</v>
      </c>
      <c r="J23" s="48">
        <f t="shared" si="3"/>
        <v>80.8</v>
      </c>
    </row>
    <row r="24" spans="1:10" ht="12.75">
      <c r="A24" s="43" t="s">
        <v>487</v>
      </c>
      <c r="B24" s="56">
        <v>0</v>
      </c>
      <c r="C24" s="49">
        <v>9.7</v>
      </c>
      <c r="D24" s="49">
        <v>0</v>
      </c>
      <c r="E24" s="49">
        <v>69</v>
      </c>
      <c r="F24" s="49">
        <v>340</v>
      </c>
      <c r="G24" s="47">
        <f t="shared" si="0"/>
        <v>0</v>
      </c>
      <c r="H24" s="47">
        <f t="shared" si="1"/>
        <v>0</v>
      </c>
      <c r="I24" s="47">
        <f t="shared" si="2"/>
        <v>0</v>
      </c>
      <c r="J24" s="48">
        <f t="shared" si="3"/>
        <v>0</v>
      </c>
    </row>
    <row r="25" spans="1:10" ht="12.75">
      <c r="A25" s="43" t="s">
        <v>498</v>
      </c>
      <c r="B25" s="56">
        <v>25</v>
      </c>
      <c r="C25" s="49">
        <v>15</v>
      </c>
      <c r="D25" s="49">
        <v>30</v>
      </c>
      <c r="E25" s="49">
        <v>43</v>
      </c>
      <c r="F25" s="49">
        <v>510</v>
      </c>
      <c r="G25" s="47">
        <f t="shared" si="0"/>
        <v>3.75</v>
      </c>
      <c r="H25" s="47">
        <f t="shared" si="1"/>
        <v>7.5</v>
      </c>
      <c r="I25" s="47">
        <f t="shared" si="2"/>
        <v>10.75</v>
      </c>
      <c r="J25" s="48">
        <f t="shared" si="3"/>
        <v>127.5</v>
      </c>
    </row>
    <row r="26" spans="1:10" ht="12.75">
      <c r="A26" s="43" t="s">
        <v>488</v>
      </c>
      <c r="B26" s="56">
        <v>13</v>
      </c>
      <c r="C26" s="49">
        <v>0.4</v>
      </c>
      <c r="D26" s="49">
        <v>78.5</v>
      </c>
      <c r="E26" s="49">
        <v>0.5</v>
      </c>
      <c r="F26" s="49">
        <v>734</v>
      </c>
      <c r="G26" s="47">
        <f t="shared" si="0"/>
        <v>0.052000000000000005</v>
      </c>
      <c r="H26" s="47">
        <f t="shared" si="1"/>
        <v>10.205</v>
      </c>
      <c r="I26" s="47">
        <f t="shared" si="2"/>
        <v>0.065</v>
      </c>
      <c r="J26" s="48">
        <f t="shared" si="3"/>
        <v>95.42</v>
      </c>
    </row>
    <row r="27" spans="1:10" ht="12.75">
      <c r="A27" s="43" t="s">
        <v>489</v>
      </c>
      <c r="B27" s="56">
        <v>12</v>
      </c>
      <c r="C27" s="49">
        <v>0</v>
      </c>
      <c r="D27" s="49">
        <v>0</v>
      </c>
      <c r="E27" s="49">
        <v>0</v>
      </c>
      <c r="F27" s="49">
        <v>0</v>
      </c>
      <c r="G27" s="47">
        <f t="shared" si="0"/>
        <v>0</v>
      </c>
      <c r="H27" s="47">
        <f t="shared" si="1"/>
        <v>0</v>
      </c>
      <c r="I27" s="47">
        <f t="shared" si="2"/>
        <v>0</v>
      </c>
      <c r="J27" s="48">
        <f t="shared" si="3"/>
        <v>0</v>
      </c>
    </row>
    <row r="28" spans="1:10" ht="12.75">
      <c r="A28" s="43" t="s">
        <v>490</v>
      </c>
      <c r="B28" s="56">
        <v>1</v>
      </c>
      <c r="C28" s="49">
        <v>0</v>
      </c>
      <c r="D28" s="49">
        <v>0</v>
      </c>
      <c r="E28" s="49">
        <v>0</v>
      </c>
      <c r="F28" s="49">
        <v>0</v>
      </c>
      <c r="G28" s="47">
        <f t="shared" si="0"/>
        <v>0</v>
      </c>
      <c r="H28" s="47">
        <f t="shared" si="1"/>
        <v>0</v>
      </c>
      <c r="I28" s="47">
        <f t="shared" si="2"/>
        <v>0</v>
      </c>
      <c r="J28" s="48">
        <f t="shared" si="3"/>
        <v>0</v>
      </c>
    </row>
    <row r="29" spans="1:10" ht="13.5" thickBot="1">
      <c r="A29" s="44" t="s">
        <v>227</v>
      </c>
      <c r="B29" s="58">
        <v>7</v>
      </c>
      <c r="C29" s="50">
        <v>0</v>
      </c>
      <c r="D29" s="50">
        <v>0</v>
      </c>
      <c r="E29" s="50">
        <v>0</v>
      </c>
      <c r="F29" s="50">
        <v>0</v>
      </c>
      <c r="G29" s="47">
        <f t="shared" si="0"/>
        <v>0</v>
      </c>
      <c r="H29" s="47">
        <f t="shared" si="1"/>
        <v>0</v>
      </c>
      <c r="I29" s="47">
        <f t="shared" si="2"/>
        <v>0</v>
      </c>
      <c r="J29" s="48">
        <f t="shared" si="3"/>
        <v>0</v>
      </c>
    </row>
    <row r="30" spans="1:10" ht="13.5" thickBot="1">
      <c r="A30" s="41" t="s">
        <v>485</v>
      </c>
      <c r="B30" s="52">
        <f>SUM(B21:B29)</f>
        <v>194</v>
      </c>
      <c r="C30" s="52" t="s">
        <v>197</v>
      </c>
      <c r="D30" s="52" t="s">
        <v>197</v>
      </c>
      <c r="E30" s="52" t="s">
        <v>197</v>
      </c>
      <c r="F30" s="52" t="s">
        <v>197</v>
      </c>
      <c r="G30" s="52">
        <f>SUM(G21:G29)</f>
        <v>25.402</v>
      </c>
      <c r="H30" s="52">
        <f>SUM(H21:H29)</f>
        <v>22.505000000000003</v>
      </c>
      <c r="I30" s="52">
        <f>SUM(I21:I29)</f>
        <v>102.255</v>
      </c>
      <c r="J30" s="52">
        <f>SUM(J21:J29)</f>
        <v>720.52</v>
      </c>
    </row>
    <row r="31" spans="1:10" ht="13.5" thickBot="1">
      <c r="A31" s="44" t="s">
        <v>491</v>
      </c>
      <c r="B31" s="59">
        <f>B11+B20+B30</f>
        <v>553</v>
      </c>
      <c r="C31" s="59" t="s">
        <v>197</v>
      </c>
      <c r="D31" s="59" t="s">
        <v>197</v>
      </c>
      <c r="E31" s="59" t="s">
        <v>197</v>
      </c>
      <c r="F31" s="59" t="s">
        <v>197</v>
      </c>
      <c r="G31" s="59">
        <f>G11+G20+G30</f>
        <v>71.8</v>
      </c>
      <c r="H31" s="59">
        <f>H11+H20+H30</f>
        <v>91.62</v>
      </c>
      <c r="I31" s="59">
        <f>I11+I20+I30</f>
        <v>270.66999999999996</v>
      </c>
      <c r="J31" s="59">
        <f>J11+J20+J30</f>
        <v>2247.15</v>
      </c>
    </row>
    <row r="32" spans="1:9" ht="12.75">
      <c r="A32" t="s">
        <v>499</v>
      </c>
      <c r="G32" s="51">
        <f>G31/(G31+H31+I31)*100</f>
        <v>16.54034877559953</v>
      </c>
      <c r="H32" s="51">
        <f>H31/(H31+I31+G31)*100</f>
        <v>21.10622221198369</v>
      </c>
      <c r="I32" s="51">
        <f>I31/(I31+H31+G31)*100</f>
        <v>62.353429012416775</v>
      </c>
    </row>
    <row r="34" spans="1:10" ht="16.5" thickBot="1">
      <c r="A34" s="69" t="s">
        <v>255</v>
      </c>
      <c r="B34" s="70"/>
      <c r="C34" s="70"/>
      <c r="D34" s="70"/>
      <c r="E34" s="70"/>
      <c r="F34" s="70"/>
      <c r="G34" s="70"/>
      <c r="H34" s="70"/>
      <c r="I34" s="70"/>
      <c r="J34" s="70"/>
    </row>
    <row r="35" spans="1:10" ht="15.75" thickBot="1">
      <c r="A35" s="37" t="s">
        <v>256</v>
      </c>
      <c r="G35" s="52">
        <f>SUM(G36:G42)</f>
        <v>23.419999999999998</v>
      </c>
      <c r="H35" s="52">
        <f>SUM(H36:H42)</f>
        <v>35.8</v>
      </c>
      <c r="I35" s="52">
        <f>SUM(I36:I42)</f>
        <v>145.494</v>
      </c>
      <c r="J35" s="52">
        <f>SUM(J36:J42)</f>
        <v>974.8</v>
      </c>
    </row>
    <row r="36" spans="1:10" ht="15">
      <c r="A36" s="37" t="s">
        <v>257</v>
      </c>
      <c r="B36" s="60">
        <v>70</v>
      </c>
      <c r="C36" s="3">
        <v>7</v>
      </c>
      <c r="D36" s="3">
        <v>0.6</v>
      </c>
      <c r="E36" s="3">
        <v>77.3</v>
      </c>
      <c r="F36" s="19">
        <v>323</v>
      </c>
      <c r="G36" s="47">
        <f>C36*B36/100</f>
        <v>4.9</v>
      </c>
      <c r="H36" s="47">
        <f>D36*B36/100</f>
        <v>0.42</v>
      </c>
      <c r="I36" s="47">
        <f>B36*E36/100</f>
        <v>54.11</v>
      </c>
      <c r="J36" s="48">
        <f>B36*F36/100</f>
        <v>226.1</v>
      </c>
    </row>
    <row r="37" spans="1:10" ht="15">
      <c r="A37" s="37" t="s">
        <v>460</v>
      </c>
      <c r="B37" s="60">
        <v>60</v>
      </c>
      <c r="C37" s="3">
        <v>25.6</v>
      </c>
      <c r="D37" s="3">
        <v>25</v>
      </c>
      <c r="E37" s="3">
        <v>39.4</v>
      </c>
      <c r="F37" s="19">
        <v>475</v>
      </c>
      <c r="G37" s="47">
        <f aca="true" t="shared" si="4" ref="G37:G56">C37*B37/100</f>
        <v>15.36</v>
      </c>
      <c r="H37" s="47">
        <f aca="true" t="shared" si="5" ref="H37:H56">D37*B37/100</f>
        <v>15</v>
      </c>
      <c r="I37" s="47">
        <f aca="true" t="shared" si="6" ref="I37:I56">B37*E37/100</f>
        <v>23.64</v>
      </c>
      <c r="J37" s="48">
        <f aca="true" t="shared" si="7" ref="J37:J56">B37*F37/100</f>
        <v>285</v>
      </c>
    </row>
    <row r="38" spans="1:10" ht="15">
      <c r="A38" s="37" t="s">
        <v>461</v>
      </c>
      <c r="B38" s="60">
        <v>30</v>
      </c>
      <c r="C38" s="3">
        <v>1.8</v>
      </c>
      <c r="D38" s="3">
        <v>0</v>
      </c>
      <c r="E38" s="3">
        <v>70.9</v>
      </c>
      <c r="F38" s="19">
        <v>276</v>
      </c>
      <c r="G38" s="47">
        <f t="shared" si="4"/>
        <v>0.54</v>
      </c>
      <c r="H38" s="47">
        <f t="shared" si="5"/>
        <v>0</v>
      </c>
      <c r="I38" s="47">
        <f t="shared" si="6"/>
        <v>21.27</v>
      </c>
      <c r="J38" s="48">
        <f t="shared" si="7"/>
        <v>82.8</v>
      </c>
    </row>
    <row r="39" spans="1:10" ht="15">
      <c r="A39" s="37" t="s">
        <v>462</v>
      </c>
      <c r="B39" s="60">
        <v>20</v>
      </c>
      <c r="C39" s="3">
        <v>0</v>
      </c>
      <c r="D39" s="3">
        <v>99.9</v>
      </c>
      <c r="E39" s="3">
        <v>0</v>
      </c>
      <c r="F39" s="19">
        <v>899</v>
      </c>
      <c r="G39" s="47">
        <f t="shared" si="4"/>
        <v>0</v>
      </c>
      <c r="H39" s="47">
        <f t="shared" si="5"/>
        <v>19.98</v>
      </c>
      <c r="I39" s="47">
        <f t="shared" si="6"/>
        <v>0</v>
      </c>
      <c r="J39" s="48">
        <f t="shared" si="7"/>
        <v>179.8</v>
      </c>
    </row>
    <row r="40" spans="1:10" ht="15">
      <c r="A40" s="37" t="s">
        <v>259</v>
      </c>
      <c r="B40" s="60">
        <v>33</v>
      </c>
      <c r="C40" s="3">
        <v>0</v>
      </c>
      <c r="D40" s="3">
        <v>0</v>
      </c>
      <c r="E40" s="3">
        <v>99.8</v>
      </c>
      <c r="F40" s="19">
        <v>410</v>
      </c>
      <c r="G40" s="47">
        <f t="shared" si="4"/>
        <v>0</v>
      </c>
      <c r="H40" s="47">
        <f t="shared" si="5"/>
        <v>0</v>
      </c>
      <c r="I40" s="47">
        <f t="shared" si="6"/>
        <v>32.934</v>
      </c>
      <c r="J40" s="48">
        <f t="shared" si="7"/>
        <v>135.3</v>
      </c>
    </row>
    <row r="41" spans="1:10" ht="15">
      <c r="A41" s="37" t="s">
        <v>260</v>
      </c>
      <c r="B41" s="60">
        <v>20</v>
      </c>
      <c r="C41" s="3">
        <v>13.1</v>
      </c>
      <c r="D41" s="3">
        <v>2</v>
      </c>
      <c r="E41" s="3">
        <v>67.7</v>
      </c>
      <c r="F41" s="19">
        <v>329</v>
      </c>
      <c r="G41" s="47">
        <f t="shared" si="4"/>
        <v>2.62</v>
      </c>
      <c r="H41" s="47">
        <f t="shared" si="5"/>
        <v>0.4</v>
      </c>
      <c r="I41" s="47">
        <f t="shared" si="6"/>
        <v>13.54</v>
      </c>
      <c r="J41" s="48">
        <f t="shared" si="7"/>
        <v>65.8</v>
      </c>
    </row>
    <row r="42" spans="1:10" ht="15.75" thickBot="1">
      <c r="A42" s="37" t="s">
        <v>261</v>
      </c>
      <c r="B42" s="60">
        <v>4</v>
      </c>
      <c r="C42" s="51">
        <v>0</v>
      </c>
      <c r="D42" s="51">
        <v>0</v>
      </c>
      <c r="E42" s="51">
        <v>0</v>
      </c>
      <c r="F42" s="51">
        <v>0</v>
      </c>
      <c r="G42" s="47">
        <f t="shared" si="4"/>
        <v>0</v>
      </c>
      <c r="H42" s="47">
        <f t="shared" si="5"/>
        <v>0</v>
      </c>
      <c r="I42" s="47">
        <f t="shared" si="6"/>
        <v>0</v>
      </c>
      <c r="J42" s="48">
        <f t="shared" si="7"/>
        <v>0</v>
      </c>
    </row>
    <row r="43" spans="1:10" ht="15.75" thickBot="1">
      <c r="A43" s="37" t="s">
        <v>262</v>
      </c>
      <c r="G43" s="52">
        <f>SUM(G44:G49)</f>
        <v>20.98</v>
      </c>
      <c r="H43" s="52">
        <f>SUM(H44:H49)</f>
        <v>26.09</v>
      </c>
      <c r="I43" s="52">
        <f>SUM(I44:I49)</f>
        <v>65.664</v>
      </c>
      <c r="J43" s="52">
        <f>SUM(J44:J49)</f>
        <v>585.1</v>
      </c>
    </row>
    <row r="44" spans="1:10" ht="15">
      <c r="A44" s="37" t="s">
        <v>463</v>
      </c>
      <c r="B44" s="60">
        <v>50</v>
      </c>
      <c r="C44" s="3">
        <v>12</v>
      </c>
      <c r="D44" s="3">
        <v>10</v>
      </c>
      <c r="E44" s="3">
        <v>44</v>
      </c>
      <c r="F44" s="19">
        <v>320</v>
      </c>
      <c r="G44" s="47">
        <f t="shared" si="4"/>
        <v>6</v>
      </c>
      <c r="H44" s="47">
        <f t="shared" si="5"/>
        <v>5</v>
      </c>
      <c r="I44" s="47">
        <f t="shared" si="6"/>
        <v>22</v>
      </c>
      <c r="J44" s="48">
        <f t="shared" si="7"/>
        <v>160</v>
      </c>
    </row>
    <row r="45" spans="1:10" ht="15">
      <c r="A45" s="37" t="s">
        <v>464</v>
      </c>
      <c r="B45" s="60">
        <v>50</v>
      </c>
      <c r="C45" s="3">
        <v>24.8</v>
      </c>
      <c r="D45" s="3">
        <v>41.5</v>
      </c>
      <c r="E45" s="3">
        <v>0</v>
      </c>
      <c r="F45" s="19">
        <v>473</v>
      </c>
      <c r="G45" s="47">
        <f t="shared" si="4"/>
        <v>12.4</v>
      </c>
      <c r="H45" s="47">
        <f t="shared" si="5"/>
        <v>20.75</v>
      </c>
      <c r="I45" s="47">
        <f t="shared" si="6"/>
        <v>0</v>
      </c>
      <c r="J45" s="48">
        <f t="shared" si="7"/>
        <v>236.5</v>
      </c>
    </row>
    <row r="46" spans="1:10" ht="15">
      <c r="A46" s="37" t="s">
        <v>263</v>
      </c>
      <c r="B46" s="60">
        <v>20</v>
      </c>
      <c r="C46" s="3">
        <v>11.2</v>
      </c>
      <c r="D46" s="3">
        <v>1.7</v>
      </c>
      <c r="E46" s="3">
        <v>69.1</v>
      </c>
      <c r="F46" s="19">
        <v>326</v>
      </c>
      <c r="G46" s="47">
        <f t="shared" si="4"/>
        <v>2.24</v>
      </c>
      <c r="H46" s="47">
        <f t="shared" si="5"/>
        <v>0.34</v>
      </c>
      <c r="I46" s="47">
        <f t="shared" si="6"/>
        <v>13.82</v>
      </c>
      <c r="J46" s="48">
        <f t="shared" si="7"/>
        <v>65.2</v>
      </c>
    </row>
    <row r="47" spans="1:10" ht="15">
      <c r="A47" s="37" t="s">
        <v>264</v>
      </c>
      <c r="B47" s="60">
        <v>28</v>
      </c>
      <c r="C47" s="3">
        <v>0</v>
      </c>
      <c r="D47" s="3">
        <v>0</v>
      </c>
      <c r="E47" s="3">
        <v>99.8</v>
      </c>
      <c r="F47" s="19">
        <v>410</v>
      </c>
      <c r="G47" s="47">
        <f t="shared" si="4"/>
        <v>0</v>
      </c>
      <c r="H47" s="47">
        <f t="shared" si="5"/>
        <v>0</v>
      </c>
      <c r="I47" s="47">
        <f t="shared" si="6"/>
        <v>27.944000000000003</v>
      </c>
      <c r="J47" s="48">
        <f t="shared" si="7"/>
        <v>114.8</v>
      </c>
    </row>
    <row r="48" spans="1:10" ht="15">
      <c r="A48" s="37" t="s">
        <v>265</v>
      </c>
      <c r="B48" s="60">
        <v>20</v>
      </c>
      <c r="C48" s="3">
        <v>1.7</v>
      </c>
      <c r="D48" s="3">
        <v>0</v>
      </c>
      <c r="E48" s="3">
        <v>9.5</v>
      </c>
      <c r="F48" s="19">
        <v>43</v>
      </c>
      <c r="G48" s="47">
        <f t="shared" si="4"/>
        <v>0.34</v>
      </c>
      <c r="H48" s="47">
        <f t="shared" si="5"/>
        <v>0</v>
      </c>
      <c r="I48" s="47">
        <f t="shared" si="6"/>
        <v>1.9</v>
      </c>
      <c r="J48" s="48">
        <f t="shared" si="7"/>
        <v>8.6</v>
      </c>
    </row>
    <row r="49" spans="1:10" ht="15.75" thickBot="1">
      <c r="A49" s="37" t="s">
        <v>492</v>
      </c>
      <c r="B49" s="60">
        <v>4</v>
      </c>
      <c r="C49" s="51">
        <v>0</v>
      </c>
      <c r="D49" s="51">
        <v>0</v>
      </c>
      <c r="E49" s="51">
        <v>0</v>
      </c>
      <c r="F49" s="51">
        <v>0</v>
      </c>
      <c r="G49" s="47">
        <f t="shared" si="4"/>
        <v>0</v>
      </c>
      <c r="H49" s="47">
        <f t="shared" si="5"/>
        <v>0</v>
      </c>
      <c r="I49" s="47">
        <f t="shared" si="6"/>
        <v>0</v>
      </c>
      <c r="J49" s="48">
        <f t="shared" si="7"/>
        <v>0</v>
      </c>
    </row>
    <row r="50" spans="1:10" ht="15.75" thickBot="1">
      <c r="A50" s="37" t="s">
        <v>266</v>
      </c>
      <c r="G50" s="52">
        <f>SUM(G51:G56)</f>
        <v>32.6</v>
      </c>
      <c r="H50" s="52">
        <f>SUM(H51:H56)</f>
        <v>27.75</v>
      </c>
      <c r="I50" s="52">
        <f>SUM(I51:I56)</f>
        <v>120.976</v>
      </c>
      <c r="J50" s="52">
        <f>SUM(J51:J56)</f>
        <v>850.8000000000001</v>
      </c>
    </row>
    <row r="51" spans="1:10" ht="15">
      <c r="A51" s="37" t="s">
        <v>468</v>
      </c>
      <c r="B51" s="60">
        <v>100</v>
      </c>
      <c r="C51" s="3">
        <v>12.6</v>
      </c>
      <c r="D51" s="3">
        <v>2.6</v>
      </c>
      <c r="E51" s="3">
        <v>68</v>
      </c>
      <c r="F51" s="19">
        <v>329</v>
      </c>
      <c r="G51" s="47">
        <f t="shared" si="4"/>
        <v>12.6</v>
      </c>
      <c r="H51" s="47">
        <f t="shared" si="5"/>
        <v>2.6</v>
      </c>
      <c r="I51" s="47">
        <f t="shared" si="6"/>
        <v>68</v>
      </c>
      <c r="J51" s="48">
        <f t="shared" si="7"/>
        <v>329</v>
      </c>
    </row>
    <row r="52" spans="1:10" ht="15">
      <c r="A52" s="37" t="s">
        <v>469</v>
      </c>
      <c r="B52" s="60">
        <v>70</v>
      </c>
      <c r="C52" s="3">
        <v>16.8</v>
      </c>
      <c r="D52" s="3">
        <v>18.3</v>
      </c>
      <c r="E52" s="3">
        <v>0</v>
      </c>
      <c r="F52" s="19">
        <v>232</v>
      </c>
      <c r="G52" s="47">
        <f t="shared" si="4"/>
        <v>11.76</v>
      </c>
      <c r="H52" s="47">
        <f t="shared" si="5"/>
        <v>12.81</v>
      </c>
      <c r="I52" s="47">
        <f t="shared" si="6"/>
        <v>0</v>
      </c>
      <c r="J52" s="48">
        <f t="shared" si="7"/>
        <v>162.4</v>
      </c>
    </row>
    <row r="53" spans="1:10" ht="15">
      <c r="A53" s="37" t="s">
        <v>263</v>
      </c>
      <c r="B53" s="60">
        <v>20</v>
      </c>
      <c r="C53" s="3">
        <v>11.2</v>
      </c>
      <c r="D53" s="3">
        <v>1.7</v>
      </c>
      <c r="E53" s="3">
        <v>69.1</v>
      </c>
      <c r="F53" s="19">
        <v>326</v>
      </c>
      <c r="G53" s="47">
        <f t="shared" si="4"/>
        <v>2.24</v>
      </c>
      <c r="H53" s="47">
        <f t="shared" si="5"/>
        <v>0.34</v>
      </c>
      <c r="I53" s="47">
        <f t="shared" si="6"/>
        <v>13.82</v>
      </c>
      <c r="J53" s="48">
        <f t="shared" si="7"/>
        <v>65.2</v>
      </c>
    </row>
    <row r="54" spans="1:10" ht="15">
      <c r="A54" s="37" t="s">
        <v>493</v>
      </c>
      <c r="B54" s="60">
        <v>22</v>
      </c>
      <c r="C54" s="3">
        <v>0</v>
      </c>
      <c r="D54" s="3">
        <v>0</v>
      </c>
      <c r="E54" s="3">
        <v>99.8</v>
      </c>
      <c r="F54" s="19">
        <v>410</v>
      </c>
      <c r="G54" s="47">
        <f t="shared" si="4"/>
        <v>0</v>
      </c>
      <c r="H54" s="47">
        <f t="shared" si="5"/>
        <v>0</v>
      </c>
      <c r="I54" s="47">
        <f t="shared" si="6"/>
        <v>21.956</v>
      </c>
      <c r="J54" s="48">
        <f t="shared" si="7"/>
        <v>90.2</v>
      </c>
    </row>
    <row r="55" spans="1:10" ht="15">
      <c r="A55" s="37" t="s">
        <v>470</v>
      </c>
      <c r="B55" s="60">
        <v>40</v>
      </c>
      <c r="C55" s="49">
        <v>15</v>
      </c>
      <c r="D55" s="49">
        <v>30</v>
      </c>
      <c r="E55" s="49">
        <v>43</v>
      </c>
      <c r="F55" s="49">
        <v>510</v>
      </c>
      <c r="G55" s="47">
        <f t="shared" si="4"/>
        <v>6</v>
      </c>
      <c r="H55" s="47">
        <f t="shared" si="5"/>
        <v>12</v>
      </c>
      <c r="I55" s="47">
        <f t="shared" si="6"/>
        <v>17.2</v>
      </c>
      <c r="J55" s="48">
        <f t="shared" si="7"/>
        <v>204</v>
      </c>
    </row>
    <row r="56" spans="1:10" ht="15">
      <c r="A56" s="37" t="s">
        <v>492</v>
      </c>
      <c r="B56" s="60">
        <v>6</v>
      </c>
      <c r="C56" s="51">
        <v>0</v>
      </c>
      <c r="D56" s="51">
        <v>0</v>
      </c>
      <c r="E56" s="51">
        <v>0</v>
      </c>
      <c r="F56" s="51">
        <v>0</v>
      </c>
      <c r="G56" s="47">
        <f t="shared" si="4"/>
        <v>0</v>
      </c>
      <c r="H56" s="47">
        <f t="shared" si="5"/>
        <v>0</v>
      </c>
      <c r="I56" s="47">
        <f t="shared" si="6"/>
        <v>0</v>
      </c>
      <c r="J56" s="48">
        <f t="shared" si="7"/>
        <v>0</v>
      </c>
    </row>
    <row r="57" spans="1:10" ht="12.75">
      <c r="A57" s="39" t="s">
        <v>471</v>
      </c>
      <c r="B57" s="60">
        <f>SUM(B36:B56)</f>
        <v>667</v>
      </c>
      <c r="C57" s="60" t="s">
        <v>197</v>
      </c>
      <c r="D57" s="60" t="s">
        <v>197</v>
      </c>
      <c r="E57" s="60" t="s">
        <v>197</v>
      </c>
      <c r="F57" s="60" t="s">
        <v>197</v>
      </c>
      <c r="G57" s="60">
        <f>(G50+G43+G35)</f>
        <v>77</v>
      </c>
      <c r="H57" s="60">
        <f>(H50+H43+H35)</f>
        <v>89.64</v>
      </c>
      <c r="I57" s="60">
        <f>(I50+I43+I35)</f>
        <v>332.134</v>
      </c>
      <c r="J57" s="60">
        <f>(J50+J43+J35)</f>
        <v>2410.7</v>
      </c>
    </row>
    <row r="58" spans="1:9" ht="12.75">
      <c r="A58" t="s">
        <v>499</v>
      </c>
      <c r="G58" s="51">
        <f>G57/(G57+H57+I57)*100</f>
        <v>15.437853617069052</v>
      </c>
      <c r="H58" s="51">
        <f>H57/(H57+I57+G57)*100</f>
        <v>17.972067509533378</v>
      </c>
      <c r="I58" s="51">
        <f>I57/(I57+H57+G57)*100</f>
        <v>66.59007887339757</v>
      </c>
    </row>
    <row r="60" ht="15.75">
      <c r="A60" s="36" t="s">
        <v>268</v>
      </c>
    </row>
    <row r="62" ht="15">
      <c r="A62" s="37" t="s">
        <v>269</v>
      </c>
    </row>
    <row r="63" ht="15">
      <c r="A63" s="37" t="s">
        <v>270</v>
      </c>
    </row>
    <row r="64" ht="15">
      <c r="A64" s="37" t="s">
        <v>271</v>
      </c>
    </row>
    <row r="65" ht="15">
      <c r="A65" s="37" t="s">
        <v>272</v>
      </c>
    </row>
    <row r="66" ht="15">
      <c r="A66" s="37" t="s">
        <v>273</v>
      </c>
    </row>
    <row r="67" ht="15">
      <c r="A67" s="37" t="s">
        <v>274</v>
      </c>
    </row>
    <row r="68" ht="15">
      <c r="A68" s="37" t="s">
        <v>275</v>
      </c>
    </row>
    <row r="69" ht="15">
      <c r="A69" s="37" t="s">
        <v>276</v>
      </c>
    </row>
    <row r="70" ht="15">
      <c r="A70" s="37" t="s">
        <v>277</v>
      </c>
    </row>
    <row r="71" ht="15">
      <c r="A71" s="37" t="s">
        <v>278</v>
      </c>
    </row>
    <row r="72" ht="15">
      <c r="A72" s="37" t="s">
        <v>279</v>
      </c>
    </row>
    <row r="73" ht="15">
      <c r="A73" s="37" t="s">
        <v>280</v>
      </c>
    </row>
    <row r="74" ht="15">
      <c r="A74" s="37" t="s">
        <v>281</v>
      </c>
    </row>
    <row r="75" ht="15">
      <c r="A75" s="37" t="s">
        <v>282</v>
      </c>
    </row>
    <row r="76" ht="15">
      <c r="A76" s="37" t="s">
        <v>283</v>
      </c>
    </row>
    <row r="78" ht="15.75">
      <c r="A78" s="36" t="s">
        <v>284</v>
      </c>
    </row>
    <row r="80" ht="15">
      <c r="A80" s="37" t="s">
        <v>256</v>
      </c>
    </row>
    <row r="81" ht="15">
      <c r="A81" s="37" t="s">
        <v>285</v>
      </c>
    </row>
    <row r="82" ht="15">
      <c r="A82" s="37" t="s">
        <v>286</v>
      </c>
    </row>
    <row r="83" ht="15">
      <c r="A83" s="37" t="s">
        <v>287</v>
      </c>
    </row>
    <row r="84" ht="15">
      <c r="A84" s="37" t="s">
        <v>258</v>
      </c>
    </row>
    <row r="85" ht="15">
      <c r="A85" s="37" t="s">
        <v>288</v>
      </c>
    </row>
    <row r="86" ht="15">
      <c r="A86" s="37" t="s">
        <v>289</v>
      </c>
    </row>
    <row r="87" ht="15">
      <c r="A87" s="37" t="s">
        <v>290</v>
      </c>
    </row>
    <row r="89" ht="15">
      <c r="A89" s="37" t="s">
        <v>262</v>
      </c>
    </row>
    <row r="90" ht="15">
      <c r="A90" s="37" t="s">
        <v>291</v>
      </c>
    </row>
    <row r="91" ht="15">
      <c r="A91" s="37" t="s">
        <v>285</v>
      </c>
    </row>
    <row r="92" ht="15">
      <c r="A92" s="37" t="s">
        <v>287</v>
      </c>
    </row>
    <row r="93" ht="15">
      <c r="A93" s="37" t="s">
        <v>292</v>
      </c>
    </row>
    <row r="94" ht="15">
      <c r="A94" s="37" t="s">
        <v>293</v>
      </c>
    </row>
    <row r="95" ht="15">
      <c r="A95" s="37" t="s">
        <v>294</v>
      </c>
    </row>
    <row r="97" ht="15">
      <c r="A97" s="37" t="s">
        <v>266</v>
      </c>
    </row>
    <row r="98" ht="15">
      <c r="A98" s="37" t="s">
        <v>285</v>
      </c>
    </row>
    <row r="99" ht="15">
      <c r="A99" s="37" t="s">
        <v>295</v>
      </c>
    </row>
    <row r="100" ht="15">
      <c r="A100" s="37" t="s">
        <v>287</v>
      </c>
    </row>
    <row r="101" ht="15">
      <c r="A101" s="37" t="s">
        <v>277</v>
      </c>
    </row>
    <row r="102" ht="15">
      <c r="A102" s="37" t="s">
        <v>296</v>
      </c>
    </row>
    <row r="103" ht="15">
      <c r="A103" s="37" t="s">
        <v>297</v>
      </c>
    </row>
    <row r="104" ht="15">
      <c r="A104" s="37" t="s">
        <v>298</v>
      </c>
    </row>
    <row r="105" ht="15">
      <c r="A105" s="37" t="s">
        <v>299</v>
      </c>
    </row>
    <row r="106" ht="15">
      <c r="A106" s="37" t="s">
        <v>300</v>
      </c>
    </row>
    <row r="108" ht="15.75">
      <c r="A108" s="36" t="s">
        <v>301</v>
      </c>
    </row>
    <row r="110" ht="15">
      <c r="A110" s="37" t="s">
        <v>256</v>
      </c>
    </row>
    <row r="111" ht="15">
      <c r="A111" s="37" t="s">
        <v>302</v>
      </c>
    </row>
    <row r="112" ht="15">
      <c r="A112" s="37" t="s">
        <v>303</v>
      </c>
    </row>
    <row r="113" ht="15">
      <c r="A113" s="37" t="s">
        <v>304</v>
      </c>
    </row>
    <row r="114" ht="15">
      <c r="A114" s="37" t="s">
        <v>258</v>
      </c>
    </row>
    <row r="115" ht="15">
      <c r="A115" s="37" t="s">
        <v>305</v>
      </c>
    </row>
    <row r="116" ht="15">
      <c r="A116" s="37" t="s">
        <v>285</v>
      </c>
    </row>
    <row r="117" ht="15">
      <c r="A117" s="37" t="s">
        <v>306</v>
      </c>
    </row>
    <row r="119" ht="15">
      <c r="A119" s="37" t="s">
        <v>262</v>
      </c>
    </row>
    <row r="120" ht="15">
      <c r="A120" s="37" t="s">
        <v>272</v>
      </c>
    </row>
    <row r="121" ht="15">
      <c r="A121" s="37" t="s">
        <v>285</v>
      </c>
    </row>
    <row r="122" ht="15">
      <c r="A122" s="37" t="s">
        <v>305</v>
      </c>
    </row>
    <row r="123" ht="15">
      <c r="A123" s="37" t="s">
        <v>307</v>
      </c>
    </row>
    <row r="124" ht="15">
      <c r="A124" s="37" t="s">
        <v>300</v>
      </c>
    </row>
    <row r="125" ht="15">
      <c r="A125" s="37" t="s">
        <v>308</v>
      </c>
    </row>
    <row r="126" ht="15">
      <c r="A126" s="37" t="s">
        <v>287</v>
      </c>
    </row>
    <row r="127" ht="15">
      <c r="A127" s="37" t="s">
        <v>309</v>
      </c>
    </row>
    <row r="129" ht="15">
      <c r="A129" s="37" t="s">
        <v>266</v>
      </c>
    </row>
    <row r="130" ht="15">
      <c r="A130" s="37" t="s">
        <v>310</v>
      </c>
    </row>
    <row r="131" ht="15">
      <c r="A131" s="37" t="s">
        <v>267</v>
      </c>
    </row>
    <row r="132" ht="15">
      <c r="A132" s="37" t="s">
        <v>305</v>
      </c>
    </row>
    <row r="133" ht="15">
      <c r="A133" s="37" t="s">
        <v>285</v>
      </c>
    </row>
    <row r="134" ht="15">
      <c r="A134" s="37" t="s">
        <v>311</v>
      </c>
    </row>
    <row r="135" ht="15">
      <c r="A135" s="37" t="s">
        <v>287</v>
      </c>
    </row>
    <row r="136" ht="15">
      <c r="A136" s="37" t="s">
        <v>283</v>
      </c>
    </row>
    <row r="138" ht="15.75">
      <c r="A138" s="36" t="s">
        <v>312</v>
      </c>
    </row>
    <row r="140" ht="15">
      <c r="A140" s="37" t="s">
        <v>313</v>
      </c>
    </row>
    <row r="141" ht="15">
      <c r="A141" s="37" t="s">
        <v>314</v>
      </c>
    </row>
    <row r="142" ht="15">
      <c r="A142" s="37" t="s">
        <v>315</v>
      </c>
    </row>
    <row r="143" ht="15">
      <c r="A143" s="37" t="s">
        <v>316</v>
      </c>
    </row>
    <row r="144" ht="15">
      <c r="A144" s="37" t="s">
        <v>317</v>
      </c>
    </row>
    <row r="145" ht="15">
      <c r="A145" s="37" t="s">
        <v>318</v>
      </c>
    </row>
    <row r="146" ht="15">
      <c r="A146" s="37" t="s">
        <v>319</v>
      </c>
    </row>
    <row r="147" ht="15">
      <c r="A147" s="37" t="s">
        <v>320</v>
      </c>
    </row>
    <row r="148" ht="15">
      <c r="A148" s="37" t="s">
        <v>321</v>
      </c>
    </row>
    <row r="149" ht="15">
      <c r="A149" s="37" t="s">
        <v>280</v>
      </c>
    </row>
    <row r="150" ht="15">
      <c r="A150" s="37" t="s">
        <v>322</v>
      </c>
    </row>
    <row r="151" ht="15">
      <c r="A151" s="37" t="s">
        <v>265</v>
      </c>
    </row>
    <row r="152" ht="15">
      <c r="A152" s="37" t="s">
        <v>323</v>
      </c>
    </row>
    <row r="153" ht="15">
      <c r="A153" s="37" t="s">
        <v>276</v>
      </c>
    </row>
    <row r="154" ht="15">
      <c r="A154" s="37" t="s">
        <v>324</v>
      </c>
    </row>
    <row r="155" ht="15">
      <c r="A155" s="37" t="s">
        <v>325</v>
      </c>
    </row>
    <row r="156" ht="15">
      <c r="A156" s="37" t="s">
        <v>282</v>
      </c>
    </row>
    <row r="157" ht="15">
      <c r="A157" s="37" t="s">
        <v>326</v>
      </c>
    </row>
    <row r="159" ht="15.75">
      <c r="A159" s="36" t="s">
        <v>327</v>
      </c>
    </row>
    <row r="161" ht="15">
      <c r="A161" s="37" t="s">
        <v>328</v>
      </c>
    </row>
    <row r="162" ht="15">
      <c r="A162" s="37" t="s">
        <v>329</v>
      </c>
    </row>
    <row r="163" ht="15">
      <c r="A163" s="37" t="s">
        <v>330</v>
      </c>
    </row>
    <row r="164" ht="15">
      <c r="A164" s="37" t="s">
        <v>331</v>
      </c>
    </row>
    <row r="165" ht="15">
      <c r="A165" s="37" t="s">
        <v>332</v>
      </c>
    </row>
    <row r="166" ht="15">
      <c r="A166" s="37" t="s">
        <v>333</v>
      </c>
    </row>
    <row r="167" ht="15">
      <c r="A167" s="37" t="s">
        <v>334</v>
      </c>
    </row>
    <row r="168" ht="15">
      <c r="A168" s="37" t="s">
        <v>335</v>
      </c>
    </row>
    <row r="169" ht="15">
      <c r="A169" s="37" t="s">
        <v>336</v>
      </c>
    </row>
    <row r="170" ht="15">
      <c r="A170" s="37" t="s">
        <v>337</v>
      </c>
    </row>
    <row r="171" ht="15">
      <c r="A171" s="37" t="s">
        <v>338</v>
      </c>
    </row>
    <row r="172" ht="15">
      <c r="A172" s="37" t="s">
        <v>339</v>
      </c>
    </row>
    <row r="173" ht="15">
      <c r="A173" s="37" t="s">
        <v>340</v>
      </c>
    </row>
    <row r="174" ht="15">
      <c r="A174" s="37" t="s">
        <v>341</v>
      </c>
    </row>
    <row r="175" ht="15">
      <c r="A175" s="37" t="s">
        <v>342</v>
      </c>
    </row>
    <row r="176" ht="15">
      <c r="A176" s="37" t="s">
        <v>343</v>
      </c>
    </row>
    <row r="178" ht="15">
      <c r="A178" s="37" t="s">
        <v>344</v>
      </c>
    </row>
    <row r="179" ht="15">
      <c r="A179" s="37" t="s">
        <v>345</v>
      </c>
    </row>
    <row r="180" ht="15">
      <c r="A180" s="37" t="s">
        <v>346</v>
      </c>
    </row>
    <row r="182" ht="15">
      <c r="A182" s="37" t="s">
        <v>347</v>
      </c>
    </row>
    <row r="183" ht="15">
      <c r="A183" s="37" t="s">
        <v>348</v>
      </c>
    </row>
    <row r="185" ht="15.75">
      <c r="A185" s="36" t="s">
        <v>349</v>
      </c>
    </row>
    <row r="187" ht="12.75">
      <c r="A187" s="38" t="s">
        <v>350</v>
      </c>
    </row>
    <row r="189" ht="15">
      <c r="A189" s="37" t="s">
        <v>351</v>
      </c>
    </row>
    <row r="190" ht="15">
      <c r="A190" s="37" t="s">
        <v>352</v>
      </c>
    </row>
    <row r="191" ht="15">
      <c r="A191" s="37" t="s">
        <v>353</v>
      </c>
    </row>
    <row r="192" ht="15">
      <c r="A192" s="37" t="s">
        <v>354</v>
      </c>
    </row>
    <row r="193" ht="15">
      <c r="A193" s="37" t="s">
        <v>355</v>
      </c>
    </row>
    <row r="194" ht="15">
      <c r="A194" s="37" t="s">
        <v>356</v>
      </c>
    </row>
    <row r="195" ht="15">
      <c r="A195" s="37" t="s">
        <v>357</v>
      </c>
    </row>
    <row r="196" ht="15">
      <c r="A196" s="37" t="s">
        <v>358</v>
      </c>
    </row>
    <row r="197" ht="15">
      <c r="A197" s="37" t="s">
        <v>359</v>
      </c>
    </row>
    <row r="198" ht="15">
      <c r="A198" s="37" t="s">
        <v>262</v>
      </c>
    </row>
    <row r="199" ht="15">
      <c r="A199" s="37" t="s">
        <v>360</v>
      </c>
    </row>
    <row r="200" ht="15">
      <c r="A200" s="37" t="s">
        <v>361</v>
      </c>
    </row>
    <row r="201" ht="15">
      <c r="A201" s="37" t="s">
        <v>362</v>
      </c>
    </row>
    <row r="202" ht="15">
      <c r="A202" s="37" t="s">
        <v>363</v>
      </c>
    </row>
    <row r="203" ht="15">
      <c r="A203" s="37" t="s">
        <v>358</v>
      </c>
    </row>
    <row r="204" ht="15">
      <c r="A204" s="37" t="s">
        <v>364</v>
      </c>
    </row>
    <row r="205" ht="15">
      <c r="A205" s="37" t="s">
        <v>266</v>
      </c>
    </row>
    <row r="206" ht="15">
      <c r="A206" s="37" t="s">
        <v>365</v>
      </c>
    </row>
    <row r="207" ht="15">
      <c r="A207" s="37" t="s">
        <v>366</v>
      </c>
    </row>
    <row r="208" ht="15">
      <c r="A208" s="37" t="s">
        <v>356</v>
      </c>
    </row>
    <row r="209" ht="15">
      <c r="A209" s="37" t="s">
        <v>367</v>
      </c>
    </row>
    <row r="210" ht="15">
      <c r="A210" s="37" t="s">
        <v>368</v>
      </c>
    </row>
    <row r="211" ht="15">
      <c r="A211" s="37" t="s">
        <v>369</v>
      </c>
    </row>
    <row r="212" ht="15">
      <c r="A212" s="37" t="s">
        <v>370</v>
      </c>
    </row>
    <row r="213" ht="15">
      <c r="A213" s="37" t="s">
        <v>371</v>
      </c>
    </row>
    <row r="214" ht="15">
      <c r="A214" s="37" t="s">
        <v>372</v>
      </c>
    </row>
    <row r="215" ht="15">
      <c r="A215" s="37" t="s">
        <v>373</v>
      </c>
    </row>
    <row r="216" ht="15">
      <c r="A216" s="37" t="s">
        <v>374</v>
      </c>
    </row>
    <row r="218" ht="15">
      <c r="A218" s="37" t="s">
        <v>375</v>
      </c>
    </row>
    <row r="219" ht="15">
      <c r="A219" s="37" t="s">
        <v>376</v>
      </c>
    </row>
    <row r="220" ht="15">
      <c r="A220" s="37" t="s">
        <v>377</v>
      </c>
    </row>
    <row r="221" ht="15">
      <c r="A221" s="37" t="s">
        <v>378</v>
      </c>
    </row>
    <row r="222" ht="15">
      <c r="A222" s="37" t="s">
        <v>379</v>
      </c>
    </row>
    <row r="223" ht="15">
      <c r="A223" s="37" t="s">
        <v>380</v>
      </c>
    </row>
    <row r="224" ht="15">
      <c r="A224" s="37" t="s">
        <v>381</v>
      </c>
    </row>
    <row r="225" ht="15">
      <c r="A225" s="37" t="s">
        <v>382</v>
      </c>
    </row>
    <row r="227" ht="15">
      <c r="A227" s="37" t="s">
        <v>383</v>
      </c>
    </row>
    <row r="228" ht="15">
      <c r="A228" s="37" t="s">
        <v>384</v>
      </c>
    </row>
    <row r="229" ht="15">
      <c r="A229" s="37" t="s">
        <v>385</v>
      </c>
    </row>
    <row r="231" ht="15.75">
      <c r="A231" s="36" t="s">
        <v>386</v>
      </c>
    </row>
    <row r="233" ht="15">
      <c r="A233" s="37" t="s">
        <v>387</v>
      </c>
    </row>
    <row r="235" ht="15">
      <c r="A235" s="37" t="s">
        <v>388</v>
      </c>
    </row>
    <row r="236" ht="15">
      <c r="A236" s="37" t="s">
        <v>389</v>
      </c>
    </row>
    <row r="237" ht="15">
      <c r="A237" s="37" t="s">
        <v>390</v>
      </c>
    </row>
    <row r="238" ht="15">
      <c r="A238" s="37" t="s">
        <v>391</v>
      </c>
    </row>
    <row r="239" ht="15">
      <c r="A239" s="37" t="s">
        <v>392</v>
      </c>
    </row>
    <row r="240" ht="15">
      <c r="A240" s="37" t="s">
        <v>393</v>
      </c>
    </row>
    <row r="241" ht="15">
      <c r="A241" s="37" t="s">
        <v>394</v>
      </c>
    </row>
    <row r="242" ht="15">
      <c r="A242" s="37" t="s">
        <v>395</v>
      </c>
    </row>
    <row r="243" ht="15">
      <c r="A243" s="37" t="s">
        <v>396</v>
      </c>
    </row>
    <row r="244" ht="15">
      <c r="A244" s="37" t="s">
        <v>397</v>
      </c>
    </row>
    <row r="245" ht="15">
      <c r="A245" s="37" t="s">
        <v>398</v>
      </c>
    </row>
    <row r="246" ht="15">
      <c r="A246" s="37" t="s">
        <v>399</v>
      </c>
    </row>
    <row r="248" ht="15">
      <c r="A248" s="37" t="s">
        <v>400</v>
      </c>
    </row>
    <row r="249" ht="15">
      <c r="A249" s="37" t="s">
        <v>401</v>
      </c>
    </row>
    <row r="250" ht="15">
      <c r="A250" s="37" t="s">
        <v>402</v>
      </c>
    </row>
    <row r="251" ht="15">
      <c r="A251" s="37">
        <v>3059</v>
      </c>
    </row>
    <row r="252" ht="15">
      <c r="A252" s="37" t="s">
        <v>403</v>
      </c>
    </row>
    <row r="254" ht="15.75">
      <c r="A254" s="36" t="s">
        <v>404</v>
      </c>
    </row>
    <row r="256" ht="15">
      <c r="A256" s="37" t="s">
        <v>256</v>
      </c>
    </row>
    <row r="257" ht="15">
      <c r="A257" s="37" t="s">
        <v>405</v>
      </c>
    </row>
    <row r="258" ht="15">
      <c r="A258" s="37" t="s">
        <v>406</v>
      </c>
    </row>
    <row r="259" ht="15">
      <c r="A259" s="37" t="s">
        <v>407</v>
      </c>
    </row>
    <row r="260" ht="15">
      <c r="A260" s="37" t="s">
        <v>408</v>
      </c>
    </row>
    <row r="261" ht="15">
      <c r="A261" s="37" t="s">
        <v>409</v>
      </c>
    </row>
    <row r="262" ht="15">
      <c r="A262" s="37" t="s">
        <v>410</v>
      </c>
    </row>
    <row r="263" ht="15">
      <c r="A263" s="37" t="s">
        <v>411</v>
      </c>
    </row>
    <row r="264" ht="15">
      <c r="A264" s="37" t="s">
        <v>412</v>
      </c>
    </row>
    <row r="265" ht="15">
      <c r="A265" s="37" t="s">
        <v>413</v>
      </c>
    </row>
    <row r="266" ht="15">
      <c r="A266" s="37">
        <v>253</v>
      </c>
    </row>
    <row r="267" ht="15">
      <c r="A267" s="37" t="s">
        <v>262</v>
      </c>
    </row>
    <row r="268" ht="15">
      <c r="A268" s="37" t="s">
        <v>414</v>
      </c>
    </row>
    <row r="269" ht="15">
      <c r="A269" s="37" t="s">
        <v>415</v>
      </c>
    </row>
    <row r="270" ht="15">
      <c r="A270" s="37" t="s">
        <v>416</v>
      </c>
    </row>
    <row r="271" ht="15">
      <c r="A271" s="37" t="s">
        <v>417</v>
      </c>
    </row>
    <row r="272" ht="15">
      <c r="A272" s="37" t="s">
        <v>418</v>
      </c>
    </row>
    <row r="273" ht="15">
      <c r="A273" s="37" t="s">
        <v>419</v>
      </c>
    </row>
    <row r="274" ht="15">
      <c r="A274" s="37" t="s">
        <v>413</v>
      </c>
    </row>
    <row r="275" ht="15">
      <c r="A275" s="37">
        <v>169</v>
      </c>
    </row>
    <row r="276" ht="15">
      <c r="A276" s="37" t="s">
        <v>266</v>
      </c>
    </row>
    <row r="277" ht="15">
      <c r="A277" s="37" t="s">
        <v>405</v>
      </c>
    </row>
    <row r="278" ht="15">
      <c r="A278" s="37" t="s">
        <v>420</v>
      </c>
    </row>
    <row r="279" ht="15">
      <c r="A279" s="37" t="s">
        <v>417</v>
      </c>
    </row>
    <row r="280" ht="15">
      <c r="A280" s="37" t="s">
        <v>421</v>
      </c>
    </row>
    <row r="281" ht="15">
      <c r="A281" s="37" t="s">
        <v>422</v>
      </c>
    </row>
    <row r="282" ht="15">
      <c r="A282" s="37" t="s">
        <v>423</v>
      </c>
    </row>
    <row r="283" ht="15">
      <c r="A283" s="37" t="s">
        <v>411</v>
      </c>
    </row>
    <row r="284" ht="15">
      <c r="A284" s="37" t="s">
        <v>424</v>
      </c>
    </row>
    <row r="285" ht="15">
      <c r="A285" s="37">
        <v>233</v>
      </c>
    </row>
    <row r="286" ht="15">
      <c r="A286" s="37" t="s">
        <v>425</v>
      </c>
    </row>
    <row r="287" ht="15">
      <c r="A287" s="37" t="s">
        <v>426</v>
      </c>
    </row>
    <row r="288" ht="15">
      <c r="A288" s="37" t="s">
        <v>427</v>
      </c>
    </row>
    <row r="289" ht="15">
      <c r="A289" s="37" t="s">
        <v>428</v>
      </c>
    </row>
    <row r="290" ht="15">
      <c r="A290" s="37" t="s">
        <v>429</v>
      </c>
    </row>
    <row r="291" ht="15">
      <c r="A291" s="37" t="s">
        <v>430</v>
      </c>
    </row>
    <row r="292" ht="15">
      <c r="A292" s="37" t="s">
        <v>431</v>
      </c>
    </row>
    <row r="293" ht="15">
      <c r="A293" s="37" t="s">
        <v>432</v>
      </c>
    </row>
    <row r="294" ht="15">
      <c r="A294" s="37">
        <v>90</v>
      </c>
    </row>
    <row r="295" ht="15">
      <c r="A295" s="37" t="s">
        <v>433</v>
      </c>
    </row>
    <row r="297" ht="15.75">
      <c r="A297" s="36" t="s">
        <v>434</v>
      </c>
    </row>
    <row r="299" ht="15">
      <c r="A299" s="37" t="s">
        <v>435</v>
      </c>
    </row>
    <row r="301" ht="15">
      <c r="A301" s="37" t="s">
        <v>256</v>
      </c>
    </row>
    <row r="302" ht="15">
      <c r="A302" s="37" t="s">
        <v>436</v>
      </c>
    </row>
    <row r="303" ht="15">
      <c r="A303" s="37" t="s">
        <v>437</v>
      </c>
    </row>
    <row r="304" ht="15">
      <c r="A304" s="37" t="s">
        <v>438</v>
      </c>
    </row>
    <row r="305" ht="15">
      <c r="A305" s="37" t="s">
        <v>439</v>
      </c>
    </row>
    <row r="306" ht="15">
      <c r="A306" s="37" t="s">
        <v>440</v>
      </c>
    </row>
    <row r="307" ht="15">
      <c r="A307" s="37" t="s">
        <v>441</v>
      </c>
    </row>
    <row r="308" ht="15">
      <c r="A308" s="37" t="s">
        <v>442</v>
      </c>
    </row>
    <row r="310" ht="15">
      <c r="A310" s="37" t="s">
        <v>262</v>
      </c>
    </row>
    <row r="311" ht="15">
      <c r="A311" s="37" t="s">
        <v>443</v>
      </c>
    </row>
    <row r="312" ht="15">
      <c r="A312" s="37" t="s">
        <v>440</v>
      </c>
    </row>
    <row r="313" ht="15">
      <c r="A313" s="37" t="s">
        <v>444</v>
      </c>
    </row>
    <row r="314" ht="15">
      <c r="A314" s="37" t="s">
        <v>445</v>
      </c>
    </row>
    <row r="315" ht="15">
      <c r="A315" s="37" t="s">
        <v>446</v>
      </c>
    </row>
    <row r="316" ht="15">
      <c r="A316" s="37" t="s">
        <v>447</v>
      </c>
    </row>
    <row r="317" ht="15">
      <c r="A317" s="37" t="s">
        <v>448</v>
      </c>
    </row>
    <row r="319" ht="15">
      <c r="A319" s="37" t="s">
        <v>449</v>
      </c>
    </row>
    <row r="320" ht="15">
      <c r="A320" s="37" t="s">
        <v>450</v>
      </c>
    </row>
    <row r="321" ht="15">
      <c r="A321" s="37" t="s">
        <v>451</v>
      </c>
    </row>
    <row r="322" ht="15">
      <c r="A322" s="37" t="s">
        <v>446</v>
      </c>
    </row>
    <row r="323" ht="15">
      <c r="A323" s="37" t="s">
        <v>452</v>
      </c>
    </row>
    <row r="324" ht="15">
      <c r="A324" s="37" t="s">
        <v>453</v>
      </c>
    </row>
    <row r="326" ht="15">
      <c r="A326" s="37" t="s">
        <v>454</v>
      </c>
    </row>
    <row r="327" ht="15">
      <c r="A327" s="37" t="s">
        <v>455</v>
      </c>
    </row>
    <row r="328" ht="15">
      <c r="A328" s="37" t="s">
        <v>456</v>
      </c>
    </row>
    <row r="329" ht="15">
      <c r="A329" s="37" t="s">
        <v>457</v>
      </c>
    </row>
    <row r="330" ht="15">
      <c r="A330" s="37" t="s">
        <v>458</v>
      </c>
    </row>
    <row r="332" ht="15">
      <c r="A332" s="37" t="s">
        <v>459</v>
      </c>
    </row>
  </sheetData>
  <mergeCells count="2">
    <mergeCell ref="A1:J1"/>
    <mergeCell ref="A34:J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D22" sqref="D22"/>
    </sheetView>
  </sheetViews>
  <sheetFormatPr defaultColWidth="9.140625" defaultRowHeight="12.75"/>
  <cols>
    <col min="1" max="1" width="29.8515625" style="1" customWidth="1"/>
    <col min="2" max="2" width="7.140625" style="33" customWidth="1"/>
    <col min="3" max="3" width="7.00390625" style="1" customWidth="1"/>
    <col min="4" max="4" width="9.28125" style="1" customWidth="1"/>
    <col min="5" max="5" width="8.140625" style="1" customWidth="1"/>
    <col min="6" max="6" width="7.140625" style="1" customWidth="1"/>
    <col min="7" max="7" width="4.8515625" style="1" customWidth="1"/>
    <col min="8" max="16384" width="9.140625" style="1" customWidth="1"/>
  </cols>
  <sheetData>
    <row r="1" spans="1:7" ht="15.75">
      <c r="A1" s="73" t="s">
        <v>252</v>
      </c>
      <c r="B1" s="73"/>
      <c r="C1" s="73"/>
      <c r="D1" s="73"/>
      <c r="E1" s="73"/>
      <c r="F1" s="73"/>
      <c r="G1" s="73"/>
    </row>
    <row r="3" spans="1:7" ht="12.75">
      <c r="A3" s="71" t="s">
        <v>209</v>
      </c>
      <c r="B3" s="74" t="s">
        <v>210</v>
      </c>
      <c r="C3" s="75"/>
      <c r="D3" s="75"/>
      <c r="E3" s="75"/>
      <c r="F3" s="75"/>
      <c r="G3" s="76"/>
    </row>
    <row r="4" spans="1:7" ht="42" customHeight="1">
      <c r="A4" s="72"/>
      <c r="B4" s="26" t="s">
        <v>254</v>
      </c>
      <c r="C4" s="35" t="s">
        <v>246</v>
      </c>
      <c r="D4" s="35" t="s">
        <v>247</v>
      </c>
      <c r="E4" s="34" t="s">
        <v>211</v>
      </c>
      <c r="F4" s="35" t="s">
        <v>212</v>
      </c>
      <c r="G4" s="31" t="s">
        <v>213</v>
      </c>
    </row>
    <row r="5" spans="1:7" ht="12.75">
      <c r="A5" s="8" t="s">
        <v>237</v>
      </c>
      <c r="B5" s="32">
        <f>4*C5</f>
        <v>1320</v>
      </c>
      <c r="C5" s="27">
        <v>330</v>
      </c>
      <c r="D5" s="27">
        <v>270</v>
      </c>
      <c r="E5" s="27">
        <v>50</v>
      </c>
      <c r="F5" s="27">
        <v>17</v>
      </c>
      <c r="G5" s="27" t="s">
        <v>13</v>
      </c>
    </row>
    <row r="6" spans="1:7" ht="12.75">
      <c r="A6" s="4" t="s">
        <v>238</v>
      </c>
      <c r="B6" s="32">
        <f aca="true" t="shared" si="0" ref="B6:B51">4*C6</f>
        <v>760</v>
      </c>
      <c r="C6" s="28">
        <v>190</v>
      </c>
      <c r="D6" s="28">
        <v>150</v>
      </c>
      <c r="E6" s="28">
        <v>30</v>
      </c>
      <c r="F6" s="28" t="s">
        <v>13</v>
      </c>
      <c r="G6" s="28" t="s">
        <v>13</v>
      </c>
    </row>
    <row r="7" spans="1:7" ht="12.75">
      <c r="A7" s="4" t="s">
        <v>239</v>
      </c>
      <c r="B7" s="32">
        <f t="shared" si="0"/>
        <v>1000</v>
      </c>
      <c r="C7" s="28">
        <v>250</v>
      </c>
      <c r="D7" s="28">
        <v>200</v>
      </c>
      <c r="E7" s="28">
        <v>18</v>
      </c>
      <c r="F7" s="28">
        <v>5</v>
      </c>
      <c r="G7" s="28" t="s">
        <v>13</v>
      </c>
    </row>
    <row r="8" spans="1:7" ht="12.75">
      <c r="A8" s="4" t="s">
        <v>240</v>
      </c>
      <c r="B8" s="32">
        <f t="shared" si="0"/>
        <v>920</v>
      </c>
      <c r="C8" s="28">
        <v>230</v>
      </c>
      <c r="D8" s="28">
        <v>185</v>
      </c>
      <c r="E8" s="28" t="s">
        <v>13</v>
      </c>
      <c r="F8" s="28" t="s">
        <v>13</v>
      </c>
      <c r="G8" s="28" t="s">
        <v>13</v>
      </c>
    </row>
    <row r="9" spans="1:7" ht="12.75">
      <c r="A9" s="4" t="s">
        <v>189</v>
      </c>
      <c r="B9" s="32">
        <f t="shared" si="0"/>
        <v>760</v>
      </c>
      <c r="C9" s="28">
        <v>190</v>
      </c>
      <c r="D9" s="28">
        <v>155</v>
      </c>
      <c r="E9" s="28">
        <v>25</v>
      </c>
      <c r="F9" s="28">
        <v>7</v>
      </c>
      <c r="G9" s="28" t="s">
        <v>13</v>
      </c>
    </row>
    <row r="10" spans="1:7" ht="12.75">
      <c r="A10" s="4" t="s">
        <v>120</v>
      </c>
      <c r="B10" s="32" t="s">
        <v>197</v>
      </c>
      <c r="C10" s="28" t="s">
        <v>13</v>
      </c>
      <c r="D10" s="28" t="s">
        <v>13</v>
      </c>
      <c r="E10" s="28">
        <v>25</v>
      </c>
      <c r="F10" s="28">
        <v>9</v>
      </c>
      <c r="G10" s="28" t="s">
        <v>13</v>
      </c>
    </row>
    <row r="11" spans="1:7" ht="12.75">
      <c r="A11" s="4" t="s">
        <v>248</v>
      </c>
      <c r="B11" s="32" t="s">
        <v>197</v>
      </c>
      <c r="C11" s="28" t="s">
        <v>13</v>
      </c>
      <c r="D11" s="28" t="s">
        <v>13</v>
      </c>
      <c r="E11" s="28" t="s">
        <v>13</v>
      </c>
      <c r="F11" s="28" t="s">
        <v>13</v>
      </c>
      <c r="G11" s="28">
        <v>1500</v>
      </c>
    </row>
    <row r="12" spans="1:7" ht="12.75">
      <c r="A12" s="4" t="s">
        <v>86</v>
      </c>
      <c r="B12" s="32" t="s">
        <v>253</v>
      </c>
      <c r="C12" s="28" t="s">
        <v>13</v>
      </c>
      <c r="D12" s="28" t="s">
        <v>13</v>
      </c>
      <c r="E12" s="28" t="s">
        <v>13</v>
      </c>
      <c r="F12" s="28" t="s">
        <v>13</v>
      </c>
      <c r="G12" s="28">
        <v>100</v>
      </c>
    </row>
    <row r="13" spans="1:7" ht="12.75">
      <c r="A13" s="4" t="s">
        <v>249</v>
      </c>
      <c r="B13" s="32" t="s">
        <v>197</v>
      </c>
      <c r="C13" s="28" t="s">
        <v>13</v>
      </c>
      <c r="D13" s="28" t="s">
        <v>13</v>
      </c>
      <c r="E13" s="28">
        <v>25</v>
      </c>
      <c r="F13" s="28">
        <v>8</v>
      </c>
      <c r="G13" s="28" t="s">
        <v>13</v>
      </c>
    </row>
    <row r="14" spans="1:7" ht="12.75">
      <c r="A14" s="4" t="s">
        <v>241</v>
      </c>
      <c r="B14" s="32">
        <f t="shared" si="0"/>
        <v>600</v>
      </c>
      <c r="C14" s="28">
        <v>150</v>
      </c>
      <c r="D14" s="28">
        <v>120</v>
      </c>
      <c r="E14" s="28">
        <v>25</v>
      </c>
      <c r="F14" s="28" t="s">
        <v>13</v>
      </c>
      <c r="G14" s="28" t="s">
        <v>13</v>
      </c>
    </row>
    <row r="15" spans="1:7" ht="12.75">
      <c r="A15" s="4" t="s">
        <v>242</v>
      </c>
      <c r="B15" s="32" t="s">
        <v>197</v>
      </c>
      <c r="C15" s="28" t="s">
        <v>13</v>
      </c>
      <c r="D15" s="28" t="s">
        <v>13</v>
      </c>
      <c r="E15" s="28">
        <v>20</v>
      </c>
      <c r="F15" s="28">
        <v>7</v>
      </c>
      <c r="G15" s="28" t="s">
        <v>13</v>
      </c>
    </row>
    <row r="16" spans="1:7" ht="12.75">
      <c r="A16" s="4" t="s">
        <v>250</v>
      </c>
      <c r="B16" s="32">
        <f t="shared" si="0"/>
        <v>360</v>
      </c>
      <c r="C16" s="28">
        <v>90</v>
      </c>
      <c r="D16" s="28">
        <v>70</v>
      </c>
      <c r="E16" s="28">
        <v>12</v>
      </c>
      <c r="F16" s="28">
        <v>3</v>
      </c>
      <c r="G16" s="28" t="s">
        <v>13</v>
      </c>
    </row>
    <row r="17" spans="1:7" ht="12.75">
      <c r="A17" s="4" t="s">
        <v>17</v>
      </c>
      <c r="B17" s="32">
        <f t="shared" si="0"/>
        <v>840</v>
      </c>
      <c r="C17" s="28">
        <v>210</v>
      </c>
      <c r="D17" s="28">
        <v>170</v>
      </c>
      <c r="E17" s="28">
        <v>25</v>
      </c>
      <c r="F17" s="28">
        <v>8</v>
      </c>
      <c r="G17" s="28" t="s">
        <v>13</v>
      </c>
    </row>
    <row r="18" spans="1:7" ht="12.75">
      <c r="A18" s="4" t="s">
        <v>21</v>
      </c>
      <c r="B18" s="32">
        <f t="shared" si="0"/>
        <v>920</v>
      </c>
      <c r="C18" s="28">
        <v>230</v>
      </c>
      <c r="D18" s="28" t="s">
        <v>13</v>
      </c>
      <c r="E18" s="28">
        <v>25</v>
      </c>
      <c r="F18" s="28" t="s">
        <v>13</v>
      </c>
      <c r="G18" s="28" t="s">
        <v>13</v>
      </c>
    </row>
    <row r="19" spans="1:7" ht="12.75">
      <c r="A19" s="4" t="s">
        <v>23</v>
      </c>
      <c r="B19" s="32">
        <f t="shared" si="0"/>
        <v>720</v>
      </c>
      <c r="C19" s="28">
        <v>180</v>
      </c>
      <c r="D19" s="28" t="s">
        <v>13</v>
      </c>
      <c r="E19" s="28">
        <v>20</v>
      </c>
      <c r="F19" s="28" t="s">
        <v>13</v>
      </c>
      <c r="G19" s="28" t="s">
        <v>13</v>
      </c>
    </row>
    <row r="20" spans="1:7" ht="12.75">
      <c r="A20" s="4" t="s">
        <v>243</v>
      </c>
      <c r="B20" s="32">
        <f t="shared" si="0"/>
        <v>640</v>
      </c>
      <c r="C20" s="28">
        <v>160</v>
      </c>
      <c r="D20" s="28">
        <v>130</v>
      </c>
      <c r="E20" s="28">
        <v>30</v>
      </c>
      <c r="F20" s="28">
        <v>10</v>
      </c>
      <c r="G20" s="28" t="s">
        <v>13</v>
      </c>
    </row>
    <row r="21" spans="1:7" ht="12.75">
      <c r="A21" s="4" t="s">
        <v>88</v>
      </c>
      <c r="B21" s="32" t="s">
        <v>197</v>
      </c>
      <c r="C21" s="28" t="s">
        <v>13</v>
      </c>
      <c r="D21" s="28" t="s">
        <v>13</v>
      </c>
      <c r="E21" s="28" t="s">
        <v>13</v>
      </c>
      <c r="F21" s="28" t="s">
        <v>13</v>
      </c>
      <c r="G21" s="28">
        <v>75</v>
      </c>
    </row>
    <row r="22" spans="1:7" ht="12.75">
      <c r="A22" s="4" t="s">
        <v>244</v>
      </c>
      <c r="B22" s="32">
        <f t="shared" si="0"/>
        <v>560</v>
      </c>
      <c r="C22" s="28">
        <v>140</v>
      </c>
      <c r="D22" s="28">
        <v>110</v>
      </c>
      <c r="E22" s="28">
        <v>20</v>
      </c>
      <c r="F22" s="28" t="s">
        <v>13</v>
      </c>
      <c r="G22" s="28" t="s">
        <v>13</v>
      </c>
    </row>
    <row r="23" spans="1:7" ht="12.75">
      <c r="A23" s="4" t="s">
        <v>245</v>
      </c>
      <c r="B23" s="32">
        <f t="shared" si="0"/>
        <v>920</v>
      </c>
      <c r="C23" s="28">
        <v>230</v>
      </c>
      <c r="D23" s="28">
        <v>180</v>
      </c>
      <c r="E23" s="28">
        <v>15</v>
      </c>
      <c r="F23" s="28">
        <v>4</v>
      </c>
      <c r="G23" s="28" t="s">
        <v>13</v>
      </c>
    </row>
    <row r="24" spans="1:7" ht="12.75">
      <c r="A24" s="4" t="s">
        <v>251</v>
      </c>
      <c r="B24" s="32">
        <f t="shared" si="0"/>
        <v>960</v>
      </c>
      <c r="C24" s="28">
        <v>240</v>
      </c>
      <c r="D24" s="28">
        <v>185</v>
      </c>
      <c r="E24" s="28">
        <v>17</v>
      </c>
      <c r="F24" s="28">
        <v>5</v>
      </c>
      <c r="G24" s="28" t="s">
        <v>13</v>
      </c>
    </row>
    <row r="25" spans="1:7" ht="12.75">
      <c r="A25" s="4" t="s">
        <v>214</v>
      </c>
      <c r="B25" s="32">
        <f t="shared" si="0"/>
        <v>960</v>
      </c>
      <c r="C25" s="28">
        <v>240</v>
      </c>
      <c r="D25" s="28">
        <v>190</v>
      </c>
      <c r="E25" s="28">
        <v>30</v>
      </c>
      <c r="F25" s="28" t="s">
        <v>13</v>
      </c>
      <c r="G25" s="28" t="s">
        <v>13</v>
      </c>
    </row>
    <row r="26" spans="1:7" ht="12.75">
      <c r="A26" s="4" t="s">
        <v>215</v>
      </c>
      <c r="B26" s="32" t="s">
        <v>197</v>
      </c>
      <c r="C26" s="28" t="s">
        <v>13</v>
      </c>
      <c r="D26" s="28" t="s">
        <v>13</v>
      </c>
      <c r="E26" s="28">
        <v>30</v>
      </c>
      <c r="F26" s="28">
        <v>12</v>
      </c>
      <c r="G26" s="28" t="s">
        <v>13</v>
      </c>
    </row>
    <row r="27" spans="1:7" ht="12.75">
      <c r="A27" s="4" t="s">
        <v>216</v>
      </c>
      <c r="B27" s="32">
        <f t="shared" si="0"/>
        <v>480</v>
      </c>
      <c r="C27" s="28">
        <v>120</v>
      </c>
      <c r="D27" s="28">
        <v>100</v>
      </c>
      <c r="E27" s="28">
        <v>20</v>
      </c>
      <c r="F27" s="28">
        <v>5</v>
      </c>
      <c r="G27" s="28" t="s">
        <v>13</v>
      </c>
    </row>
    <row r="28" spans="1:7" ht="12.75">
      <c r="A28" s="4" t="s">
        <v>217</v>
      </c>
      <c r="B28" s="32">
        <f t="shared" si="0"/>
        <v>1020</v>
      </c>
      <c r="C28" s="28">
        <v>255</v>
      </c>
      <c r="D28" s="28">
        <v>204</v>
      </c>
      <c r="E28" s="28">
        <v>18</v>
      </c>
      <c r="F28" s="28">
        <v>5</v>
      </c>
      <c r="G28" s="28" t="s">
        <v>13</v>
      </c>
    </row>
    <row r="29" spans="1:7" ht="12.75">
      <c r="A29" s="4" t="s">
        <v>89</v>
      </c>
      <c r="B29" s="32" t="s">
        <v>197</v>
      </c>
      <c r="C29" s="28" t="s">
        <v>13</v>
      </c>
      <c r="D29" s="28" t="s">
        <v>13</v>
      </c>
      <c r="E29" s="28" t="s">
        <v>13</v>
      </c>
      <c r="F29" s="28" t="s">
        <v>13</v>
      </c>
      <c r="G29" s="28">
        <v>75</v>
      </c>
    </row>
    <row r="30" spans="1:7" ht="12.75">
      <c r="A30" s="4" t="s">
        <v>218</v>
      </c>
      <c r="B30" s="32">
        <f t="shared" si="0"/>
        <v>640</v>
      </c>
      <c r="C30" s="28">
        <v>160</v>
      </c>
      <c r="D30" s="28">
        <v>130</v>
      </c>
      <c r="E30" s="28">
        <v>30</v>
      </c>
      <c r="F30" s="28">
        <v>10</v>
      </c>
      <c r="G30" s="28" t="s">
        <v>13</v>
      </c>
    </row>
    <row r="31" spans="1:7" ht="12.75">
      <c r="A31" s="4" t="s">
        <v>219</v>
      </c>
      <c r="B31" s="32" t="s">
        <v>197</v>
      </c>
      <c r="C31" s="28" t="s">
        <v>13</v>
      </c>
      <c r="D31" s="28" t="s">
        <v>13</v>
      </c>
      <c r="E31" s="28" t="s">
        <v>13</v>
      </c>
      <c r="F31" s="28" t="s">
        <v>13</v>
      </c>
      <c r="G31" s="28">
        <v>100</v>
      </c>
    </row>
    <row r="32" spans="1:7" ht="12.75">
      <c r="A32" s="4" t="s">
        <v>220</v>
      </c>
      <c r="B32" s="32">
        <f t="shared" si="0"/>
        <v>680</v>
      </c>
      <c r="C32" s="28">
        <v>170</v>
      </c>
      <c r="D32" s="28">
        <v>130</v>
      </c>
      <c r="E32" s="28">
        <v>30</v>
      </c>
      <c r="F32" s="28" t="s">
        <v>13</v>
      </c>
      <c r="G32" s="28" t="s">
        <v>13</v>
      </c>
    </row>
    <row r="33" spans="1:7" ht="12.75">
      <c r="A33" s="4" t="s">
        <v>221</v>
      </c>
      <c r="B33" s="32" t="s">
        <v>197</v>
      </c>
      <c r="C33" s="28" t="s">
        <v>13</v>
      </c>
      <c r="D33" s="28" t="s">
        <v>13</v>
      </c>
      <c r="E33" s="28" t="s">
        <v>13</v>
      </c>
      <c r="F33" s="28">
        <v>5</v>
      </c>
      <c r="G33" s="28" t="s">
        <v>13</v>
      </c>
    </row>
    <row r="34" spans="1:7" ht="12.75">
      <c r="A34" s="4" t="s">
        <v>25</v>
      </c>
      <c r="B34" s="32">
        <f t="shared" si="0"/>
        <v>880</v>
      </c>
      <c r="C34" s="28">
        <v>220</v>
      </c>
      <c r="D34" s="28">
        <v>180</v>
      </c>
      <c r="E34" s="28">
        <v>25</v>
      </c>
      <c r="F34" s="28" t="s">
        <v>13</v>
      </c>
      <c r="G34" s="28" t="s">
        <v>13</v>
      </c>
    </row>
    <row r="35" spans="1:7" ht="12.75">
      <c r="A35" s="4" t="s">
        <v>26</v>
      </c>
      <c r="B35" s="32">
        <f t="shared" si="0"/>
        <v>960</v>
      </c>
      <c r="C35" s="28">
        <v>240</v>
      </c>
      <c r="D35" s="28">
        <v>180</v>
      </c>
      <c r="E35" s="28">
        <v>30</v>
      </c>
      <c r="F35" s="28">
        <v>10</v>
      </c>
      <c r="G35" s="28" t="s">
        <v>13</v>
      </c>
    </row>
    <row r="36" spans="1:7" ht="12.75">
      <c r="A36" s="4" t="s">
        <v>222</v>
      </c>
      <c r="B36" s="32">
        <f t="shared" si="0"/>
        <v>800</v>
      </c>
      <c r="C36" s="28">
        <v>200</v>
      </c>
      <c r="D36" s="28">
        <v>140</v>
      </c>
      <c r="E36" s="28" t="s">
        <v>13</v>
      </c>
      <c r="F36" s="28" t="s">
        <v>13</v>
      </c>
      <c r="G36" s="28">
        <v>9</v>
      </c>
    </row>
    <row r="37" spans="1:7" ht="12.75">
      <c r="A37" s="4" t="s">
        <v>223</v>
      </c>
      <c r="B37" s="32">
        <f t="shared" si="0"/>
        <v>920</v>
      </c>
      <c r="C37" s="28">
        <v>230</v>
      </c>
      <c r="D37" s="28">
        <v>180</v>
      </c>
      <c r="E37" s="28">
        <v>25</v>
      </c>
      <c r="F37" s="28">
        <v>10</v>
      </c>
      <c r="G37" s="28" t="s">
        <v>13</v>
      </c>
    </row>
    <row r="38" spans="1:7" ht="12.75">
      <c r="A38" s="4" t="s">
        <v>224</v>
      </c>
      <c r="B38" s="32">
        <f t="shared" si="0"/>
        <v>1000</v>
      </c>
      <c r="C38" s="28">
        <v>250</v>
      </c>
      <c r="D38" s="28">
        <v>200</v>
      </c>
      <c r="E38" s="28">
        <v>14</v>
      </c>
      <c r="F38" s="28">
        <v>5</v>
      </c>
      <c r="G38" s="28" t="s">
        <v>13</v>
      </c>
    </row>
    <row r="39" spans="1:7" ht="12.75">
      <c r="A39" s="4" t="s">
        <v>92</v>
      </c>
      <c r="B39" s="32" t="s">
        <v>197</v>
      </c>
      <c r="C39" s="28" t="s">
        <v>13</v>
      </c>
      <c r="D39" s="28" t="s">
        <v>13</v>
      </c>
      <c r="E39" s="28" t="s">
        <v>13</v>
      </c>
      <c r="F39" s="28" t="s">
        <v>13</v>
      </c>
      <c r="G39" s="28">
        <v>250</v>
      </c>
    </row>
    <row r="40" spans="1:7" ht="12.75">
      <c r="A40" s="4" t="s">
        <v>225</v>
      </c>
      <c r="B40" s="32">
        <f t="shared" si="0"/>
        <v>1000</v>
      </c>
      <c r="C40" s="28">
        <v>250</v>
      </c>
      <c r="D40" s="28">
        <v>200</v>
      </c>
      <c r="E40" s="28">
        <v>14</v>
      </c>
      <c r="F40" s="28">
        <v>5</v>
      </c>
      <c r="G40" s="28" t="s">
        <v>13</v>
      </c>
    </row>
    <row r="41" spans="1:7" ht="12.75">
      <c r="A41" s="4" t="s">
        <v>226</v>
      </c>
      <c r="B41" s="32" t="s">
        <v>197</v>
      </c>
      <c r="C41" s="28" t="s">
        <v>13</v>
      </c>
      <c r="D41" s="28" t="s">
        <v>13</v>
      </c>
      <c r="E41" s="28">
        <v>28</v>
      </c>
      <c r="F41" s="28">
        <v>12</v>
      </c>
      <c r="G41" s="28" t="s">
        <v>13</v>
      </c>
    </row>
    <row r="42" spans="1:7" ht="12.75">
      <c r="A42" s="4" t="s">
        <v>227</v>
      </c>
      <c r="B42" s="32" t="s">
        <v>197</v>
      </c>
      <c r="C42" s="28" t="s">
        <v>13</v>
      </c>
      <c r="D42" s="28" t="s">
        <v>13</v>
      </c>
      <c r="E42" s="28">
        <v>30</v>
      </c>
      <c r="F42" s="28">
        <v>10</v>
      </c>
      <c r="G42" s="28" t="s">
        <v>13</v>
      </c>
    </row>
    <row r="43" spans="1:7" ht="12.75">
      <c r="A43" s="4" t="s">
        <v>228</v>
      </c>
      <c r="B43" s="32">
        <f t="shared" si="0"/>
        <v>500</v>
      </c>
      <c r="C43" s="28">
        <v>125</v>
      </c>
      <c r="D43" s="28" t="s">
        <v>13</v>
      </c>
      <c r="E43" s="28">
        <v>15</v>
      </c>
      <c r="F43" s="28">
        <v>5</v>
      </c>
      <c r="G43" s="28" t="s">
        <v>13</v>
      </c>
    </row>
    <row r="44" spans="1:7" ht="12.75">
      <c r="A44" s="4" t="s">
        <v>229</v>
      </c>
      <c r="B44" s="32">
        <f t="shared" si="0"/>
        <v>880</v>
      </c>
      <c r="C44" s="28">
        <v>220</v>
      </c>
      <c r="D44" s="28" t="s">
        <v>13</v>
      </c>
      <c r="E44" s="28">
        <v>25</v>
      </c>
      <c r="F44" s="28">
        <v>8</v>
      </c>
      <c r="G44" s="28" t="s">
        <v>13</v>
      </c>
    </row>
    <row r="45" spans="1:7" ht="12.75">
      <c r="A45" s="4" t="s">
        <v>230</v>
      </c>
      <c r="B45" s="32" t="s">
        <v>197</v>
      </c>
      <c r="C45" s="28" t="s">
        <v>13</v>
      </c>
      <c r="D45" s="28" t="s">
        <v>13</v>
      </c>
      <c r="E45" s="28">
        <v>15</v>
      </c>
      <c r="F45" s="28">
        <v>5</v>
      </c>
      <c r="G45" s="28" t="s">
        <v>13</v>
      </c>
    </row>
    <row r="46" spans="1:7" ht="12.75">
      <c r="A46" s="4" t="s">
        <v>28</v>
      </c>
      <c r="B46" s="32">
        <f t="shared" si="0"/>
        <v>880</v>
      </c>
      <c r="C46" s="28">
        <v>220</v>
      </c>
      <c r="D46" s="28">
        <v>175</v>
      </c>
      <c r="E46" s="28" t="s">
        <v>13</v>
      </c>
      <c r="F46" s="28" t="s">
        <v>13</v>
      </c>
      <c r="G46" s="28" t="s">
        <v>13</v>
      </c>
    </row>
    <row r="47" spans="1:7" ht="12.75">
      <c r="A47" s="4" t="s">
        <v>231</v>
      </c>
      <c r="B47" s="32">
        <f t="shared" si="0"/>
        <v>200</v>
      </c>
      <c r="C47" s="28">
        <v>50</v>
      </c>
      <c r="D47" s="28">
        <v>40</v>
      </c>
      <c r="E47" s="28">
        <v>17</v>
      </c>
      <c r="F47" s="28">
        <v>2</v>
      </c>
      <c r="G47" s="28" t="s">
        <v>13</v>
      </c>
    </row>
    <row r="48" spans="1:7" ht="12.75">
      <c r="A48" s="4" t="s">
        <v>232</v>
      </c>
      <c r="B48" s="32">
        <f t="shared" si="0"/>
        <v>400</v>
      </c>
      <c r="C48" s="28">
        <v>100</v>
      </c>
      <c r="D48" s="28">
        <v>80</v>
      </c>
      <c r="E48" s="28">
        <v>14</v>
      </c>
      <c r="F48" s="28">
        <v>4</v>
      </c>
      <c r="G48" s="28" t="s">
        <v>13</v>
      </c>
    </row>
    <row r="49" spans="1:7" ht="12.75">
      <c r="A49" s="4" t="s">
        <v>233</v>
      </c>
      <c r="B49" s="32">
        <f t="shared" si="0"/>
        <v>840</v>
      </c>
      <c r="C49" s="28">
        <v>210</v>
      </c>
      <c r="D49" s="28">
        <v>170</v>
      </c>
      <c r="E49" s="28" t="s">
        <v>13</v>
      </c>
      <c r="F49" s="28" t="s">
        <v>13</v>
      </c>
      <c r="G49" s="28" t="s">
        <v>13</v>
      </c>
    </row>
    <row r="50" spans="1:7" ht="12.75">
      <c r="A50" s="4" t="s">
        <v>234</v>
      </c>
      <c r="B50" s="32">
        <f t="shared" si="0"/>
        <v>720</v>
      </c>
      <c r="C50" s="28">
        <v>180</v>
      </c>
      <c r="D50" s="28">
        <v>130</v>
      </c>
      <c r="E50" s="28">
        <v>30</v>
      </c>
      <c r="F50" s="28" t="s">
        <v>13</v>
      </c>
      <c r="G50" s="28" t="s">
        <v>13</v>
      </c>
    </row>
    <row r="51" spans="1:7" ht="12.75">
      <c r="A51" s="4" t="s">
        <v>156</v>
      </c>
      <c r="B51" s="32">
        <f t="shared" si="0"/>
        <v>720</v>
      </c>
      <c r="C51" s="28">
        <v>180</v>
      </c>
      <c r="D51" s="28">
        <v>100</v>
      </c>
      <c r="E51" s="28">
        <v>25</v>
      </c>
      <c r="F51" s="28">
        <v>10</v>
      </c>
      <c r="G51" s="28" t="s">
        <v>13</v>
      </c>
    </row>
    <row r="52" spans="1:7" ht="12.75">
      <c r="A52" s="30" t="s">
        <v>235</v>
      </c>
      <c r="B52" s="31"/>
      <c r="C52" s="29" t="s">
        <v>236</v>
      </c>
      <c r="D52" s="29" t="s">
        <v>13</v>
      </c>
      <c r="E52" s="29" t="s">
        <v>13</v>
      </c>
      <c r="F52" s="29" t="s">
        <v>13</v>
      </c>
      <c r="G52" s="29" t="s">
        <v>13</v>
      </c>
    </row>
  </sheetData>
  <mergeCells count="3">
    <mergeCell ref="A3:A4"/>
    <mergeCell ref="A1:G1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5"/>
  <sheetViews>
    <sheetView tabSelected="1" workbookViewId="0" topLeftCell="A1">
      <selection activeCell="N16" sqref="N16"/>
    </sheetView>
  </sheetViews>
  <sheetFormatPr defaultColWidth="9.140625" defaultRowHeight="12.75"/>
  <cols>
    <col min="1" max="1" width="42.00390625" style="1" customWidth="1"/>
    <col min="2" max="2" width="5.8515625" style="10" customWidth="1"/>
    <col min="3" max="3" width="6.140625" style="10" customWidth="1"/>
    <col min="4" max="4" width="5.8515625" style="10" customWidth="1"/>
    <col min="5" max="5" width="8.140625" style="11" customWidth="1"/>
    <col min="6" max="6" width="5.57421875" style="11" customWidth="1"/>
    <col min="7" max="7" width="4.421875" style="11" customWidth="1"/>
    <col min="8" max="8" width="5.421875" style="11" customWidth="1"/>
    <col min="9" max="9" width="8.8515625" style="11" customWidth="1"/>
    <col min="10" max="10" width="6.00390625" style="15" customWidth="1"/>
    <col min="11" max="11" width="6.140625" style="15" customWidth="1"/>
    <col min="12" max="12" width="6.7109375" style="10" customWidth="1"/>
    <col min="13" max="13" width="7.00390625" style="15" customWidth="1"/>
    <col min="14" max="14" width="9.140625" style="66" customWidth="1"/>
    <col min="15" max="16384" width="9.140625" style="1" customWidth="1"/>
  </cols>
  <sheetData>
    <row r="1" spans="1:14" ht="15.75">
      <c r="A1" s="73" t="s">
        <v>207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3" spans="1:14" ht="12.75">
      <c r="A3" s="82" t="s">
        <v>0</v>
      </c>
      <c r="B3" s="84" t="s">
        <v>1</v>
      </c>
      <c r="C3" s="85"/>
      <c r="D3" s="86"/>
      <c r="E3" s="87" t="s">
        <v>196</v>
      </c>
      <c r="F3" s="88"/>
      <c r="G3" s="88"/>
      <c r="H3" s="88"/>
      <c r="I3" s="89"/>
      <c r="J3" s="90" t="s">
        <v>2</v>
      </c>
      <c r="K3" s="90"/>
      <c r="L3" s="90"/>
      <c r="M3" s="80" t="s">
        <v>3</v>
      </c>
      <c r="N3" s="78" t="s">
        <v>208</v>
      </c>
    </row>
    <row r="4" spans="1:14" ht="25.5">
      <c r="A4" s="83"/>
      <c r="B4" s="7" t="s">
        <v>53</v>
      </c>
      <c r="C4" s="7" t="s">
        <v>4</v>
      </c>
      <c r="D4" s="21" t="s">
        <v>5</v>
      </c>
      <c r="E4" s="22" t="s">
        <v>167</v>
      </c>
      <c r="F4" s="14" t="s">
        <v>6</v>
      </c>
      <c r="G4" s="14" t="s">
        <v>7</v>
      </c>
      <c r="H4" s="14" t="s">
        <v>8</v>
      </c>
      <c r="I4" s="14" t="s">
        <v>9</v>
      </c>
      <c r="J4" s="23" t="s">
        <v>10</v>
      </c>
      <c r="K4" s="23" t="s">
        <v>11</v>
      </c>
      <c r="L4" s="21" t="s">
        <v>12</v>
      </c>
      <c r="M4" s="81"/>
      <c r="N4" s="79"/>
    </row>
    <row r="5" spans="1:14" ht="12.75">
      <c r="A5" s="1" t="s">
        <v>501</v>
      </c>
      <c r="B5" s="3">
        <v>4.5</v>
      </c>
      <c r="C5" s="3">
        <v>0.6</v>
      </c>
      <c r="D5" s="61">
        <v>54</v>
      </c>
      <c r="E5" s="62"/>
      <c r="F5" s="12"/>
      <c r="G5" s="12"/>
      <c r="H5" s="12"/>
      <c r="I5" s="12"/>
      <c r="J5" s="63"/>
      <c r="K5" s="63"/>
      <c r="L5" s="61"/>
      <c r="M5" s="64">
        <v>245</v>
      </c>
      <c r="N5" s="66">
        <f>B5*4.1+C5*9+D5*4.1</f>
        <v>245.24999999999997</v>
      </c>
    </row>
    <row r="6" spans="1:14" ht="12.75">
      <c r="A6" s="24" t="s">
        <v>34</v>
      </c>
      <c r="B6" s="3">
        <v>17.3</v>
      </c>
      <c r="C6" s="3">
        <v>19.8</v>
      </c>
      <c r="D6" s="3">
        <v>0</v>
      </c>
      <c r="E6" s="12" t="s">
        <v>13</v>
      </c>
      <c r="F6" s="12" t="s">
        <v>13</v>
      </c>
      <c r="G6" s="12" t="s">
        <v>44</v>
      </c>
      <c r="H6" s="12" t="s">
        <v>13</v>
      </c>
      <c r="I6" s="12" t="s">
        <v>13</v>
      </c>
      <c r="J6" s="16">
        <v>9</v>
      </c>
      <c r="K6" s="16">
        <v>139</v>
      </c>
      <c r="L6" s="3">
        <v>1.8</v>
      </c>
      <c r="M6" s="19">
        <v>247</v>
      </c>
      <c r="N6" s="66">
        <f>B6*4.1+C6*9+D6*4.1</f>
        <v>249.13</v>
      </c>
    </row>
    <row r="7" spans="1:14" ht="12.75">
      <c r="A7" s="2" t="s">
        <v>203</v>
      </c>
      <c r="B7" s="3">
        <v>16.3</v>
      </c>
      <c r="C7" s="3">
        <v>15.3</v>
      </c>
      <c r="D7" s="3">
        <v>0</v>
      </c>
      <c r="E7" s="12">
        <v>0</v>
      </c>
      <c r="F7" s="12">
        <v>0.08</v>
      </c>
      <c r="G7" s="12">
        <v>0.14</v>
      </c>
      <c r="H7" s="16" t="s">
        <v>13</v>
      </c>
      <c r="I7" s="12">
        <v>2.5</v>
      </c>
      <c r="J7" s="16">
        <v>9</v>
      </c>
      <c r="K7" s="16">
        <v>178</v>
      </c>
      <c r="L7" s="3">
        <v>2</v>
      </c>
      <c r="M7" s="19">
        <v>203</v>
      </c>
      <c r="N7" s="66">
        <f aca="true" t="shared" si="0" ref="N7:N69">B7*4.1+C7*9+D7*4.1</f>
        <v>204.53000000000003</v>
      </c>
    </row>
    <row r="8" spans="1:14" ht="12.75">
      <c r="A8" s="2" t="s">
        <v>169</v>
      </c>
      <c r="B8" s="3">
        <v>7.9</v>
      </c>
      <c r="C8" s="3">
        <v>1</v>
      </c>
      <c r="D8" s="3">
        <v>51.9</v>
      </c>
      <c r="E8" s="12" t="s">
        <v>13</v>
      </c>
      <c r="F8" s="12">
        <v>0.16</v>
      </c>
      <c r="G8" s="12">
        <v>0.08</v>
      </c>
      <c r="H8" s="12" t="s">
        <v>13</v>
      </c>
      <c r="I8" s="12">
        <v>1.59</v>
      </c>
      <c r="J8" s="16">
        <v>25</v>
      </c>
      <c r="K8" s="16">
        <v>86</v>
      </c>
      <c r="L8" s="3">
        <v>1.6</v>
      </c>
      <c r="M8" s="19">
        <v>236</v>
      </c>
      <c r="N8" s="66">
        <f t="shared" si="0"/>
        <v>254.17999999999995</v>
      </c>
    </row>
    <row r="9" spans="1:14" ht="12.75">
      <c r="A9" s="65" t="s">
        <v>503</v>
      </c>
      <c r="B9" s="3">
        <v>8.3</v>
      </c>
      <c r="C9" s="3">
        <v>5.6</v>
      </c>
      <c r="D9" s="3">
        <v>43.6</v>
      </c>
      <c r="E9" s="12"/>
      <c r="F9" s="12"/>
      <c r="G9" s="12"/>
      <c r="H9" s="12"/>
      <c r="I9" s="12"/>
      <c r="J9" s="16"/>
      <c r="K9" s="16"/>
      <c r="L9" s="3"/>
      <c r="M9" s="19">
        <v>258</v>
      </c>
      <c r="N9" s="66">
        <f t="shared" si="0"/>
        <v>263.19</v>
      </c>
    </row>
    <row r="10" spans="1:14" ht="12.75">
      <c r="A10" s="2" t="s">
        <v>84</v>
      </c>
      <c r="B10" s="3">
        <v>14.6</v>
      </c>
      <c r="C10" s="3">
        <v>25.5</v>
      </c>
      <c r="D10" s="3">
        <v>0</v>
      </c>
      <c r="E10" s="12" t="s">
        <v>13</v>
      </c>
      <c r="F10" s="12">
        <v>0.05</v>
      </c>
      <c r="G10" s="12">
        <v>0.15</v>
      </c>
      <c r="H10" s="12">
        <v>1</v>
      </c>
      <c r="I10" s="12" t="s">
        <v>13</v>
      </c>
      <c r="J10" s="16">
        <v>550</v>
      </c>
      <c r="K10" s="16">
        <v>220</v>
      </c>
      <c r="L10" s="12" t="s">
        <v>13</v>
      </c>
      <c r="M10" s="19">
        <v>298</v>
      </c>
      <c r="N10" s="66">
        <f t="shared" si="0"/>
        <v>289.36</v>
      </c>
    </row>
    <row r="11" spans="1:14" ht="12.75">
      <c r="A11" s="2" t="s">
        <v>168</v>
      </c>
      <c r="B11" s="3">
        <v>7.7</v>
      </c>
      <c r="C11" s="3">
        <v>2.4</v>
      </c>
      <c r="D11" s="3">
        <v>53.4</v>
      </c>
      <c r="E11" s="12" t="s">
        <v>13</v>
      </c>
      <c r="F11" s="12">
        <v>0.16</v>
      </c>
      <c r="G11" s="12">
        <v>0.08</v>
      </c>
      <c r="H11" s="12" t="s">
        <v>13</v>
      </c>
      <c r="I11" s="12">
        <v>1.58</v>
      </c>
      <c r="J11" s="16">
        <v>26</v>
      </c>
      <c r="K11" s="16">
        <v>25</v>
      </c>
      <c r="L11" s="3">
        <v>1.6</v>
      </c>
      <c r="M11" s="19">
        <v>254</v>
      </c>
      <c r="N11" s="66">
        <f t="shared" si="0"/>
        <v>272.10999999999996</v>
      </c>
    </row>
    <row r="12" spans="1:14" ht="12.75">
      <c r="A12" s="24" t="s">
        <v>96</v>
      </c>
      <c r="B12" s="3">
        <v>0.8</v>
      </c>
      <c r="C12" s="3">
        <v>0</v>
      </c>
      <c r="D12" s="3">
        <v>11.3</v>
      </c>
      <c r="E12" s="12" t="s">
        <v>109</v>
      </c>
      <c r="F12" s="12">
        <v>0.03</v>
      </c>
      <c r="G12" s="12">
        <v>0.03</v>
      </c>
      <c r="H12" s="12">
        <v>15</v>
      </c>
      <c r="I12" s="12">
        <v>0.4</v>
      </c>
      <c r="J12" s="16">
        <v>37</v>
      </c>
      <c r="K12" s="16">
        <v>30</v>
      </c>
      <c r="L12" s="3">
        <v>1.4</v>
      </c>
      <c r="M12" s="19">
        <v>49</v>
      </c>
      <c r="N12" s="66">
        <f t="shared" si="0"/>
        <v>49.61</v>
      </c>
    </row>
    <row r="13" spans="1:14" ht="12.75">
      <c r="A13" s="24" t="s">
        <v>148</v>
      </c>
      <c r="B13" s="3">
        <v>46.4</v>
      </c>
      <c r="C13" s="3">
        <v>5.5</v>
      </c>
      <c r="D13" s="3">
        <v>0</v>
      </c>
      <c r="E13" s="12" t="s">
        <v>13</v>
      </c>
      <c r="F13" s="12" t="s">
        <v>13</v>
      </c>
      <c r="G13" s="12" t="s">
        <v>13</v>
      </c>
      <c r="H13" s="12" t="s">
        <v>13</v>
      </c>
      <c r="I13" s="12" t="s">
        <v>13</v>
      </c>
      <c r="J13" s="16">
        <v>368</v>
      </c>
      <c r="K13" s="16">
        <v>470</v>
      </c>
      <c r="L13" s="5">
        <v>6.9</v>
      </c>
      <c r="M13" s="19">
        <v>235</v>
      </c>
      <c r="N13" s="66">
        <f t="shared" si="0"/>
        <v>239.73999999999998</v>
      </c>
    </row>
    <row r="14" spans="1:14" ht="12.75">
      <c r="A14" s="24" t="s">
        <v>147</v>
      </c>
      <c r="B14" s="3">
        <v>31.1</v>
      </c>
      <c r="C14" s="3">
        <v>6.3</v>
      </c>
      <c r="D14" s="3">
        <v>0</v>
      </c>
      <c r="E14" s="12" t="s">
        <v>13</v>
      </c>
      <c r="F14" s="12" t="s">
        <v>13</v>
      </c>
      <c r="G14" s="12" t="s">
        <v>13</v>
      </c>
      <c r="H14" s="12" t="s">
        <v>13</v>
      </c>
      <c r="I14" s="12" t="s">
        <v>13</v>
      </c>
      <c r="J14" s="16">
        <v>189</v>
      </c>
      <c r="K14" s="16">
        <v>222</v>
      </c>
      <c r="L14" s="3">
        <v>2.9</v>
      </c>
      <c r="M14" s="19">
        <v>181</v>
      </c>
      <c r="N14" s="66">
        <f t="shared" si="0"/>
        <v>184.20999999999998</v>
      </c>
    </row>
    <row r="15" spans="1:14" ht="12.75">
      <c r="A15" s="2" t="s">
        <v>127</v>
      </c>
      <c r="B15" s="3">
        <v>9.7</v>
      </c>
      <c r="C15" s="3">
        <v>10.2</v>
      </c>
      <c r="D15" s="3">
        <v>68.4</v>
      </c>
      <c r="E15" s="12" t="s">
        <v>13</v>
      </c>
      <c r="F15" s="12">
        <v>0.08</v>
      </c>
      <c r="G15" s="12">
        <v>0.07</v>
      </c>
      <c r="H15" s="12">
        <v>0</v>
      </c>
      <c r="I15" s="12">
        <v>1.1</v>
      </c>
      <c r="J15" s="16">
        <v>18</v>
      </c>
      <c r="K15" s="16">
        <v>80</v>
      </c>
      <c r="L15" s="3">
        <v>1.1</v>
      </c>
      <c r="M15" s="19">
        <v>393</v>
      </c>
      <c r="N15" s="66">
        <f t="shared" si="0"/>
        <v>412.01</v>
      </c>
    </row>
    <row r="16" spans="1:14" ht="12.75">
      <c r="A16" s="2" t="s">
        <v>128</v>
      </c>
      <c r="B16" s="3">
        <v>18.9</v>
      </c>
      <c r="C16" s="3">
        <v>12.4</v>
      </c>
      <c r="D16" s="3">
        <v>0</v>
      </c>
      <c r="E16" s="12" t="s">
        <v>13</v>
      </c>
      <c r="F16" s="12">
        <v>0.06</v>
      </c>
      <c r="G16" s="12">
        <v>0.15</v>
      </c>
      <c r="H16" s="12" t="s">
        <v>13</v>
      </c>
      <c r="I16" s="12">
        <v>2.8</v>
      </c>
      <c r="J16" s="16">
        <v>9</v>
      </c>
      <c r="K16" s="16">
        <v>198</v>
      </c>
      <c r="L16" s="3">
        <v>2.6</v>
      </c>
      <c r="M16" s="19">
        <v>187</v>
      </c>
      <c r="N16" s="66">
        <f t="shared" si="0"/>
        <v>189.08999999999997</v>
      </c>
    </row>
    <row r="17" spans="1:14" ht="12.75">
      <c r="A17" s="24" t="s">
        <v>36</v>
      </c>
      <c r="B17" s="3">
        <v>16.8</v>
      </c>
      <c r="C17" s="3">
        <v>18.3</v>
      </c>
      <c r="D17" s="3">
        <v>0</v>
      </c>
      <c r="E17" s="12" t="s">
        <v>13</v>
      </c>
      <c r="F17" s="12">
        <v>0.02</v>
      </c>
      <c r="G17" s="12">
        <v>0.19</v>
      </c>
      <c r="H17" s="12" t="s">
        <v>13</v>
      </c>
      <c r="I17" s="12">
        <v>1.76</v>
      </c>
      <c r="J17" s="16">
        <v>9</v>
      </c>
      <c r="K17" s="16">
        <v>178</v>
      </c>
      <c r="L17" s="3">
        <v>2.4</v>
      </c>
      <c r="M17" s="19">
        <v>232</v>
      </c>
      <c r="N17" s="66">
        <f t="shared" si="0"/>
        <v>233.58</v>
      </c>
    </row>
    <row r="18" spans="1:14" ht="12.75">
      <c r="A18" s="24" t="s">
        <v>27</v>
      </c>
      <c r="B18" s="3">
        <v>23</v>
      </c>
      <c r="C18" s="3">
        <v>1.6</v>
      </c>
      <c r="D18" s="3">
        <v>57.7</v>
      </c>
      <c r="E18" s="12" t="s">
        <v>46</v>
      </c>
      <c r="F18" s="12">
        <v>0.9</v>
      </c>
      <c r="G18" s="12">
        <v>0.18</v>
      </c>
      <c r="H18" s="12" t="s">
        <v>13</v>
      </c>
      <c r="I18" s="12">
        <v>2.37</v>
      </c>
      <c r="J18" s="16">
        <v>89</v>
      </c>
      <c r="K18" s="16">
        <v>226</v>
      </c>
      <c r="L18" s="3">
        <v>7</v>
      </c>
      <c r="M18" s="19">
        <v>323</v>
      </c>
      <c r="N18" s="66">
        <f t="shared" si="0"/>
        <v>345.27</v>
      </c>
    </row>
    <row r="19" spans="1:14" ht="12.75">
      <c r="A19" s="24" t="s">
        <v>39</v>
      </c>
      <c r="B19" s="3">
        <v>8.1</v>
      </c>
      <c r="C19" s="3">
        <v>6.9</v>
      </c>
      <c r="D19" s="3">
        <v>11.7</v>
      </c>
      <c r="E19" s="12" t="s">
        <v>52</v>
      </c>
      <c r="F19" s="12">
        <v>0.31</v>
      </c>
      <c r="G19" s="12">
        <v>0.1</v>
      </c>
      <c r="H19" s="12">
        <v>0.7</v>
      </c>
      <c r="I19" s="12">
        <v>1.91</v>
      </c>
      <c r="J19" s="16">
        <v>31</v>
      </c>
      <c r="K19" s="16">
        <v>177</v>
      </c>
      <c r="L19" s="3">
        <v>2.6</v>
      </c>
      <c r="M19" s="19">
        <v>139</v>
      </c>
      <c r="N19" s="66">
        <f t="shared" si="0"/>
        <v>143.28</v>
      </c>
    </row>
    <row r="20" spans="1:14" ht="12.75">
      <c r="A20" s="24" t="s">
        <v>94</v>
      </c>
      <c r="B20" s="3">
        <v>3.2</v>
      </c>
      <c r="C20" s="3">
        <v>0.7</v>
      </c>
      <c r="D20" s="3">
        <v>1.6</v>
      </c>
      <c r="E20" s="12" t="s">
        <v>13</v>
      </c>
      <c r="F20" s="12">
        <v>0.02</v>
      </c>
      <c r="G20" s="12">
        <v>0.3</v>
      </c>
      <c r="H20" s="12">
        <v>30</v>
      </c>
      <c r="I20" s="12">
        <v>4.6</v>
      </c>
      <c r="J20" s="18">
        <v>27</v>
      </c>
      <c r="K20" s="16">
        <v>89</v>
      </c>
      <c r="L20" s="3">
        <v>5.2</v>
      </c>
      <c r="M20" s="19">
        <v>25</v>
      </c>
      <c r="N20" s="66">
        <f t="shared" si="0"/>
        <v>25.979999999999997</v>
      </c>
    </row>
    <row r="21" spans="1:14" ht="12.75">
      <c r="A21" s="2" t="s">
        <v>136</v>
      </c>
      <c r="B21" s="3">
        <v>7.6</v>
      </c>
      <c r="C21" s="3">
        <v>66.8</v>
      </c>
      <c r="D21" s="3">
        <v>0</v>
      </c>
      <c r="E21" s="12" t="s">
        <v>13</v>
      </c>
      <c r="F21" s="12" t="s">
        <v>13</v>
      </c>
      <c r="G21" s="12" t="s">
        <v>13</v>
      </c>
      <c r="H21" s="12" t="s">
        <v>13</v>
      </c>
      <c r="I21" s="12" t="s">
        <v>13</v>
      </c>
      <c r="J21" s="16">
        <v>7</v>
      </c>
      <c r="K21" s="16">
        <v>143</v>
      </c>
      <c r="L21" s="3">
        <v>1.4</v>
      </c>
      <c r="M21" s="19">
        <v>632</v>
      </c>
      <c r="N21" s="66">
        <f t="shared" si="0"/>
        <v>632.3599999999999</v>
      </c>
    </row>
    <row r="22" spans="1:14" ht="12.75">
      <c r="A22" s="24" t="s">
        <v>191</v>
      </c>
      <c r="B22" s="3">
        <v>2.3</v>
      </c>
      <c r="C22" s="3">
        <v>0</v>
      </c>
      <c r="D22" s="3">
        <v>62.1</v>
      </c>
      <c r="E22" s="12" t="s">
        <v>13</v>
      </c>
      <c r="F22" s="12">
        <v>0.03</v>
      </c>
      <c r="G22" s="12">
        <v>0.1</v>
      </c>
      <c r="H22" s="12">
        <v>8</v>
      </c>
      <c r="I22" s="12">
        <v>0.5</v>
      </c>
      <c r="J22" s="16">
        <v>107</v>
      </c>
      <c r="K22" s="16">
        <v>92</v>
      </c>
      <c r="L22" s="3">
        <v>13</v>
      </c>
      <c r="M22" s="19">
        <v>246</v>
      </c>
      <c r="N22" s="66">
        <f t="shared" si="0"/>
        <v>264.03999999999996</v>
      </c>
    </row>
    <row r="23" spans="1:14" ht="12.75">
      <c r="A23" s="24" t="s">
        <v>206</v>
      </c>
      <c r="B23" s="3">
        <v>0</v>
      </c>
      <c r="C23" s="3">
        <v>99.7</v>
      </c>
      <c r="D23" s="3">
        <v>0</v>
      </c>
      <c r="E23" s="12" t="s">
        <v>164</v>
      </c>
      <c r="F23" s="12" t="s">
        <v>13</v>
      </c>
      <c r="G23" s="12" t="s">
        <v>13</v>
      </c>
      <c r="H23" s="12" t="s">
        <v>13</v>
      </c>
      <c r="I23" s="3" t="s">
        <v>13</v>
      </c>
      <c r="J23" s="16" t="s">
        <v>13</v>
      </c>
      <c r="K23" s="16" t="s">
        <v>13</v>
      </c>
      <c r="L23" s="3" t="s">
        <v>13</v>
      </c>
      <c r="M23" s="19">
        <v>897</v>
      </c>
      <c r="N23" s="66">
        <f t="shared" si="0"/>
        <v>897.3000000000001</v>
      </c>
    </row>
    <row r="24" spans="1:14" ht="12.75">
      <c r="A24" s="24" t="s">
        <v>202</v>
      </c>
      <c r="B24" s="3">
        <v>20.5</v>
      </c>
      <c r="C24" s="3">
        <v>10.4</v>
      </c>
      <c r="D24" s="3">
        <v>0</v>
      </c>
      <c r="E24" s="12" t="s">
        <v>13</v>
      </c>
      <c r="F24" s="12" t="s">
        <v>13</v>
      </c>
      <c r="G24" s="12" t="s">
        <v>13</v>
      </c>
      <c r="H24" s="12" t="s">
        <v>13</v>
      </c>
      <c r="I24" s="12" t="s">
        <v>13</v>
      </c>
      <c r="J24" s="16">
        <v>8</v>
      </c>
      <c r="K24" s="16">
        <v>175</v>
      </c>
      <c r="L24" s="3">
        <v>2.3</v>
      </c>
      <c r="M24" s="19">
        <v>176</v>
      </c>
      <c r="N24" s="66">
        <f t="shared" si="0"/>
        <v>177.65</v>
      </c>
    </row>
    <row r="25" spans="1:14" ht="12.75">
      <c r="A25" s="2" t="s">
        <v>124</v>
      </c>
      <c r="B25" s="3">
        <v>0.8</v>
      </c>
      <c r="C25" s="3">
        <v>0</v>
      </c>
      <c r="D25" s="3">
        <v>78.3</v>
      </c>
      <c r="E25" s="12">
        <v>0</v>
      </c>
      <c r="F25" s="12" t="s">
        <v>13</v>
      </c>
      <c r="G25" s="12" t="s">
        <v>13</v>
      </c>
      <c r="H25" s="12">
        <v>0</v>
      </c>
      <c r="I25" s="12" t="s">
        <v>13</v>
      </c>
      <c r="J25" s="16">
        <v>9</v>
      </c>
      <c r="K25" s="16">
        <v>8</v>
      </c>
      <c r="L25" s="3">
        <v>0.3</v>
      </c>
      <c r="M25" s="19">
        <v>299</v>
      </c>
      <c r="N25" s="66">
        <f t="shared" si="0"/>
        <v>324.30999999999995</v>
      </c>
    </row>
    <row r="26" spans="1:14" ht="12.75">
      <c r="A26" s="24" t="s">
        <v>189</v>
      </c>
      <c r="B26" s="3">
        <v>1.8</v>
      </c>
      <c r="C26" s="3">
        <v>0</v>
      </c>
      <c r="D26" s="3">
        <v>70.9</v>
      </c>
      <c r="E26" s="12" t="s">
        <v>13</v>
      </c>
      <c r="F26" s="12">
        <v>0.15</v>
      </c>
      <c r="G26" s="12">
        <v>0.08</v>
      </c>
      <c r="H26" s="12" t="s">
        <v>13</v>
      </c>
      <c r="I26" s="12">
        <v>0.5</v>
      </c>
      <c r="J26" s="16">
        <v>80</v>
      </c>
      <c r="K26" s="16">
        <v>129</v>
      </c>
      <c r="L26" s="3">
        <v>3</v>
      </c>
      <c r="M26" s="19">
        <v>276</v>
      </c>
      <c r="N26" s="66">
        <f t="shared" si="0"/>
        <v>298.07</v>
      </c>
    </row>
    <row r="27" spans="1:14" ht="12.75">
      <c r="A27" s="24" t="s">
        <v>190</v>
      </c>
      <c r="B27" s="3">
        <v>2.3</v>
      </c>
      <c r="C27" s="3">
        <v>0</v>
      </c>
      <c r="D27" s="3">
        <v>71.2</v>
      </c>
      <c r="E27" s="12" t="s">
        <v>13</v>
      </c>
      <c r="F27" s="12">
        <v>0.15</v>
      </c>
      <c r="G27" s="12">
        <v>0.08</v>
      </c>
      <c r="H27" s="12" t="s">
        <v>13</v>
      </c>
      <c r="I27" s="12">
        <v>0.5</v>
      </c>
      <c r="J27" s="16">
        <v>80</v>
      </c>
      <c r="K27" s="16">
        <v>129</v>
      </c>
      <c r="L27" s="3">
        <v>3</v>
      </c>
      <c r="M27" s="19">
        <v>279</v>
      </c>
      <c r="N27" s="66">
        <f t="shared" si="0"/>
        <v>301.34999999999997</v>
      </c>
    </row>
    <row r="28" spans="1:14" ht="12.75">
      <c r="A28" s="24" t="s">
        <v>199</v>
      </c>
      <c r="B28" s="3">
        <v>8.8</v>
      </c>
      <c r="C28" s="3">
        <v>10.8</v>
      </c>
      <c r="D28" s="3">
        <v>70</v>
      </c>
      <c r="E28" s="12"/>
      <c r="F28" s="12"/>
      <c r="G28" s="12"/>
      <c r="H28" s="12"/>
      <c r="I28" s="12"/>
      <c r="J28" s="16"/>
      <c r="K28" s="16"/>
      <c r="L28" s="3"/>
      <c r="M28" s="19">
        <v>420</v>
      </c>
      <c r="N28" s="66">
        <f t="shared" si="0"/>
        <v>420.28</v>
      </c>
    </row>
    <row r="29" spans="1:14" ht="12.75">
      <c r="A29" s="2" t="s">
        <v>120</v>
      </c>
      <c r="B29" s="3">
        <v>24.2</v>
      </c>
      <c r="C29" s="3">
        <v>17.5</v>
      </c>
      <c r="D29" s="3">
        <v>27.9</v>
      </c>
      <c r="E29" s="12" t="s">
        <v>13</v>
      </c>
      <c r="F29" s="12">
        <v>0.1</v>
      </c>
      <c r="G29" s="12">
        <v>0.3</v>
      </c>
      <c r="H29" s="12" t="s">
        <v>13</v>
      </c>
      <c r="I29" s="12">
        <v>1.8</v>
      </c>
      <c r="J29" s="16">
        <v>18</v>
      </c>
      <c r="K29" s="16">
        <v>771</v>
      </c>
      <c r="L29" s="3">
        <v>11.7</v>
      </c>
      <c r="M29" s="19">
        <v>373</v>
      </c>
      <c r="N29" s="66">
        <f t="shared" si="0"/>
        <v>371.10999999999996</v>
      </c>
    </row>
    <row r="30" spans="1:14" ht="12.75">
      <c r="A30" s="24" t="s">
        <v>176</v>
      </c>
      <c r="B30" s="3">
        <v>8.2</v>
      </c>
      <c r="C30" s="3">
        <v>7.5</v>
      </c>
      <c r="D30" s="3">
        <v>54.9</v>
      </c>
      <c r="E30" s="12" t="s">
        <v>49</v>
      </c>
      <c r="F30" s="12">
        <v>0.1</v>
      </c>
      <c r="G30" s="12">
        <v>0.33</v>
      </c>
      <c r="H30" s="12" t="s">
        <v>13</v>
      </c>
      <c r="I30" s="12">
        <v>0.44</v>
      </c>
      <c r="J30" s="16" t="s">
        <v>13</v>
      </c>
      <c r="K30" s="16" t="s">
        <v>13</v>
      </c>
      <c r="L30" s="3" t="s">
        <v>13</v>
      </c>
      <c r="M30" s="19">
        <v>306</v>
      </c>
      <c r="N30" s="66">
        <f t="shared" si="0"/>
        <v>326.21</v>
      </c>
    </row>
    <row r="31" spans="1:14" ht="12.75">
      <c r="A31" s="24" t="s">
        <v>85</v>
      </c>
      <c r="B31" s="6">
        <v>1.8</v>
      </c>
      <c r="C31" s="3"/>
      <c r="D31" s="6">
        <v>5.4</v>
      </c>
      <c r="E31" s="13">
        <v>0.02</v>
      </c>
      <c r="F31" s="13">
        <v>0.06</v>
      </c>
      <c r="G31" s="13">
        <v>0.05</v>
      </c>
      <c r="H31" s="13">
        <v>50</v>
      </c>
      <c r="I31" s="13">
        <v>0.4</v>
      </c>
      <c r="J31" s="17">
        <v>48</v>
      </c>
      <c r="K31" s="17">
        <v>31</v>
      </c>
      <c r="L31" s="6">
        <v>1</v>
      </c>
      <c r="M31" s="20">
        <v>28</v>
      </c>
      <c r="N31" s="66">
        <f t="shared" si="0"/>
        <v>29.52</v>
      </c>
    </row>
    <row r="32" spans="1:14" ht="12.75">
      <c r="A32" s="24" t="s">
        <v>183</v>
      </c>
      <c r="B32" s="3">
        <v>13.5</v>
      </c>
      <c r="C32" s="3">
        <v>1.4</v>
      </c>
      <c r="D32" s="3">
        <v>47.6</v>
      </c>
      <c r="E32" s="12" t="s">
        <v>13</v>
      </c>
      <c r="F32" s="12">
        <v>0.2</v>
      </c>
      <c r="G32" s="12">
        <v>0.32</v>
      </c>
      <c r="H32" s="12">
        <v>80</v>
      </c>
      <c r="I32" s="12">
        <v>2.56</v>
      </c>
      <c r="J32" s="16">
        <v>413</v>
      </c>
      <c r="K32" s="16">
        <v>267</v>
      </c>
      <c r="L32" s="3">
        <v>9</v>
      </c>
      <c r="M32" s="19">
        <v>249</v>
      </c>
      <c r="N32" s="66">
        <f t="shared" si="0"/>
        <v>263.11</v>
      </c>
    </row>
    <row r="33" spans="1:14" ht="12.75">
      <c r="A33" s="2" t="s">
        <v>121</v>
      </c>
      <c r="B33" s="3">
        <v>0.1</v>
      </c>
      <c r="C33" s="3">
        <v>0.1</v>
      </c>
      <c r="D33" s="3">
        <v>80.9</v>
      </c>
      <c r="E33" s="12">
        <v>0</v>
      </c>
      <c r="F33" s="12">
        <v>0</v>
      </c>
      <c r="G33" s="12" t="s">
        <v>13</v>
      </c>
      <c r="H33" s="12">
        <v>0</v>
      </c>
      <c r="I33" s="12" t="s">
        <v>13</v>
      </c>
      <c r="J33" s="16">
        <v>15</v>
      </c>
      <c r="K33" s="16">
        <v>8</v>
      </c>
      <c r="L33" s="3">
        <v>0.2</v>
      </c>
      <c r="M33" s="19">
        <v>348</v>
      </c>
      <c r="N33" s="66">
        <f t="shared" si="0"/>
        <v>333</v>
      </c>
    </row>
    <row r="34" spans="1:14" ht="12.75">
      <c r="A34" s="24" t="s">
        <v>86</v>
      </c>
      <c r="B34" s="3">
        <v>2</v>
      </c>
      <c r="C34" s="3">
        <v>0.1</v>
      </c>
      <c r="D34" s="3">
        <v>19.7</v>
      </c>
      <c r="E34" s="12">
        <v>0.02</v>
      </c>
      <c r="F34" s="12">
        <v>0.12</v>
      </c>
      <c r="G34" s="12">
        <v>0.05</v>
      </c>
      <c r="H34" s="12">
        <v>20</v>
      </c>
      <c r="I34" s="12">
        <v>0.9</v>
      </c>
      <c r="J34" s="16">
        <v>10</v>
      </c>
      <c r="K34" s="16">
        <v>58</v>
      </c>
      <c r="L34" s="3">
        <v>0.9</v>
      </c>
      <c r="M34" s="19">
        <v>83</v>
      </c>
      <c r="N34" s="66">
        <f t="shared" si="0"/>
        <v>89.86999999999999</v>
      </c>
    </row>
    <row r="35" spans="1:14" ht="12.75">
      <c r="A35" s="24" t="s">
        <v>184</v>
      </c>
      <c r="B35" s="3">
        <v>6.6</v>
      </c>
      <c r="C35" s="3">
        <v>0.3</v>
      </c>
      <c r="D35" s="3">
        <v>73.7</v>
      </c>
      <c r="E35" s="12">
        <v>0</v>
      </c>
      <c r="F35" s="12">
        <v>0.1</v>
      </c>
      <c r="G35" s="12">
        <v>0.1</v>
      </c>
      <c r="H35" s="12">
        <v>7</v>
      </c>
      <c r="I35" s="12">
        <v>3.7</v>
      </c>
      <c r="J35" s="16">
        <v>35</v>
      </c>
      <c r="K35" s="16">
        <v>203</v>
      </c>
      <c r="L35" s="3">
        <v>4</v>
      </c>
      <c r="M35" s="19">
        <v>307</v>
      </c>
      <c r="N35" s="66">
        <f t="shared" si="0"/>
        <v>331.92999999999995</v>
      </c>
    </row>
    <row r="36" spans="1:14" ht="12.75">
      <c r="A36" s="24" t="s">
        <v>38</v>
      </c>
      <c r="B36" s="3">
        <v>6.5</v>
      </c>
      <c r="C36" s="3">
        <v>9.8</v>
      </c>
      <c r="D36" s="3">
        <v>14.8</v>
      </c>
      <c r="E36" s="12" t="s">
        <v>13</v>
      </c>
      <c r="F36" s="12">
        <v>0.45</v>
      </c>
      <c r="G36" s="12">
        <v>0.14</v>
      </c>
      <c r="H36" s="12">
        <v>0.3</v>
      </c>
      <c r="I36" s="12">
        <v>2.45</v>
      </c>
      <c r="J36" s="16">
        <v>39</v>
      </c>
      <c r="K36" s="16">
        <v>171</v>
      </c>
      <c r="L36" s="3">
        <v>1.4</v>
      </c>
      <c r="M36" s="19">
        <v>170</v>
      </c>
      <c r="N36" s="66">
        <f t="shared" si="0"/>
        <v>175.53</v>
      </c>
    </row>
    <row r="37" spans="1:14" ht="12.75">
      <c r="A37" s="24" t="s">
        <v>54</v>
      </c>
      <c r="B37" s="3">
        <v>15.1</v>
      </c>
      <c r="C37" s="3">
        <v>8.9</v>
      </c>
      <c r="D37" s="3">
        <v>0</v>
      </c>
      <c r="E37" s="12" t="s">
        <v>13</v>
      </c>
      <c r="F37" s="12" t="s">
        <v>13</v>
      </c>
      <c r="G37" s="12" t="s">
        <v>13</v>
      </c>
      <c r="H37" s="12" t="s">
        <v>13</v>
      </c>
      <c r="I37" s="12" t="s">
        <v>13</v>
      </c>
      <c r="J37" s="16">
        <v>266</v>
      </c>
      <c r="K37" s="16">
        <v>248</v>
      </c>
      <c r="L37" s="12" t="s">
        <v>13</v>
      </c>
      <c r="M37" s="19">
        <v>141</v>
      </c>
      <c r="N37" s="66">
        <f t="shared" si="0"/>
        <v>142.01</v>
      </c>
    </row>
    <row r="38" spans="1:14" ht="12.75">
      <c r="A38" s="24" t="s">
        <v>201</v>
      </c>
      <c r="B38" s="3">
        <v>12</v>
      </c>
      <c r="C38" s="3">
        <v>10</v>
      </c>
      <c r="D38" s="3">
        <v>60</v>
      </c>
      <c r="E38" s="12"/>
      <c r="F38" s="12"/>
      <c r="G38" s="12"/>
      <c r="H38" s="12"/>
      <c r="I38" s="12"/>
      <c r="J38" s="16"/>
      <c r="K38" s="16"/>
      <c r="L38" s="3"/>
      <c r="M38" s="19">
        <v>410</v>
      </c>
      <c r="N38" s="66">
        <f t="shared" si="0"/>
        <v>385.19999999999993</v>
      </c>
    </row>
    <row r="39" spans="1:14" ht="12.75">
      <c r="A39" s="2" t="s">
        <v>132</v>
      </c>
      <c r="B39" s="3">
        <v>12.5</v>
      </c>
      <c r="C39" s="3">
        <v>29.1</v>
      </c>
      <c r="D39" s="3">
        <v>0</v>
      </c>
      <c r="E39" s="12" t="s">
        <v>13</v>
      </c>
      <c r="F39" s="12">
        <v>0.35</v>
      </c>
      <c r="G39" s="12">
        <v>0.21</v>
      </c>
      <c r="H39" s="12" t="s">
        <v>13</v>
      </c>
      <c r="I39" s="12">
        <v>2.25</v>
      </c>
      <c r="J39" s="16">
        <v>6</v>
      </c>
      <c r="K39" s="16">
        <v>132</v>
      </c>
      <c r="L39" s="3">
        <v>1.3</v>
      </c>
      <c r="M39" s="19">
        <v>312</v>
      </c>
      <c r="N39" s="66">
        <f t="shared" si="0"/>
        <v>313.15000000000003</v>
      </c>
    </row>
    <row r="40" spans="1:14" ht="12.75">
      <c r="A40" s="2" t="s">
        <v>131</v>
      </c>
      <c r="B40" s="3">
        <v>10.1</v>
      </c>
      <c r="C40" s="3">
        <v>20.1</v>
      </c>
      <c r="D40" s="3">
        <v>1.8</v>
      </c>
      <c r="E40" s="12" t="s">
        <v>13</v>
      </c>
      <c r="F40" s="12">
        <v>0.12</v>
      </c>
      <c r="G40" s="12">
        <v>0.16</v>
      </c>
      <c r="H40" s="12" t="s">
        <v>13</v>
      </c>
      <c r="I40" s="12">
        <v>1.88</v>
      </c>
      <c r="J40" s="16">
        <v>7</v>
      </c>
      <c r="K40" s="16">
        <v>167</v>
      </c>
      <c r="L40" s="3">
        <v>2.1</v>
      </c>
      <c r="M40" s="19">
        <v>228</v>
      </c>
      <c r="N40" s="66">
        <f t="shared" si="0"/>
        <v>229.69</v>
      </c>
    </row>
    <row r="41" spans="1:14" ht="12.75">
      <c r="A41" s="2" t="s">
        <v>134</v>
      </c>
      <c r="B41" s="3">
        <v>24.8</v>
      </c>
      <c r="C41" s="3">
        <v>41.5</v>
      </c>
      <c r="D41" s="3">
        <v>0</v>
      </c>
      <c r="E41" s="12" t="s">
        <v>13</v>
      </c>
      <c r="F41" s="12" t="s">
        <v>13</v>
      </c>
      <c r="G41" s="12" t="s">
        <v>13</v>
      </c>
      <c r="H41" s="12" t="s">
        <v>13</v>
      </c>
      <c r="I41" s="12" t="s">
        <v>13</v>
      </c>
      <c r="J41" s="16">
        <v>14</v>
      </c>
      <c r="K41" s="16">
        <v>284</v>
      </c>
      <c r="L41" s="3">
        <v>3.9</v>
      </c>
      <c r="M41" s="19">
        <v>473</v>
      </c>
      <c r="N41" s="66">
        <f t="shared" si="0"/>
        <v>475.18</v>
      </c>
    </row>
    <row r="42" spans="1:14" ht="12.75">
      <c r="A42" s="2" t="s">
        <v>133</v>
      </c>
      <c r="B42" s="3">
        <v>16.5</v>
      </c>
      <c r="C42" s="3">
        <v>34.4</v>
      </c>
      <c r="D42" s="3">
        <v>0</v>
      </c>
      <c r="E42" s="12" t="s">
        <v>13</v>
      </c>
      <c r="F42" s="12">
        <v>0.19</v>
      </c>
      <c r="G42" s="12">
        <v>0.2</v>
      </c>
      <c r="H42" s="12" t="s">
        <v>13</v>
      </c>
      <c r="I42" s="12">
        <v>2.25</v>
      </c>
      <c r="J42" s="16">
        <v>10</v>
      </c>
      <c r="K42" s="16">
        <v>226</v>
      </c>
      <c r="L42" s="3">
        <v>2.7</v>
      </c>
      <c r="M42" s="19">
        <v>376</v>
      </c>
      <c r="N42" s="66">
        <f t="shared" si="0"/>
        <v>377.24999999999994</v>
      </c>
    </row>
    <row r="43" spans="1:14" ht="12.75">
      <c r="A43" s="24" t="s">
        <v>178</v>
      </c>
      <c r="B43" s="3">
        <v>15.2</v>
      </c>
      <c r="C43" s="3">
        <v>15.7</v>
      </c>
      <c r="D43" s="3">
        <v>2.8</v>
      </c>
      <c r="E43" s="12" t="s">
        <v>13</v>
      </c>
      <c r="F43" s="12" t="s">
        <v>13</v>
      </c>
      <c r="G43" s="12" t="s">
        <v>13</v>
      </c>
      <c r="H43" s="12" t="s">
        <v>13</v>
      </c>
      <c r="I43" s="12" t="s">
        <v>13</v>
      </c>
      <c r="J43" s="16">
        <v>7</v>
      </c>
      <c r="K43" s="16">
        <v>176</v>
      </c>
      <c r="L43" s="3" t="s">
        <v>51</v>
      </c>
      <c r="M43" s="19">
        <v>213</v>
      </c>
      <c r="N43" s="66">
        <f t="shared" si="0"/>
        <v>215.09999999999997</v>
      </c>
    </row>
    <row r="44" spans="1:14" ht="12.75">
      <c r="A44" s="2" t="s">
        <v>135</v>
      </c>
      <c r="B44" s="3">
        <v>10.5</v>
      </c>
      <c r="C44" s="3">
        <v>47.2</v>
      </c>
      <c r="D44" s="3">
        <v>0</v>
      </c>
      <c r="E44" s="12" t="s">
        <v>13</v>
      </c>
      <c r="F44" s="12" t="s">
        <v>13</v>
      </c>
      <c r="G44" s="12" t="s">
        <v>13</v>
      </c>
      <c r="H44" s="12" t="s">
        <v>13</v>
      </c>
      <c r="I44" s="12" t="s">
        <v>13</v>
      </c>
      <c r="J44" s="16">
        <v>8</v>
      </c>
      <c r="K44" s="16">
        <v>182</v>
      </c>
      <c r="L44" s="3">
        <v>1.8</v>
      </c>
      <c r="M44" s="19">
        <v>467</v>
      </c>
      <c r="N44" s="66">
        <f t="shared" si="0"/>
        <v>467.85</v>
      </c>
    </row>
    <row r="45" spans="1:14" ht="12.75">
      <c r="A45" s="24" t="s">
        <v>177</v>
      </c>
      <c r="B45" s="3">
        <v>8.4</v>
      </c>
      <c r="C45" s="3">
        <v>8.6</v>
      </c>
      <c r="D45" s="3">
        <v>53</v>
      </c>
      <c r="E45" s="12" t="s">
        <v>49</v>
      </c>
      <c r="F45" s="12">
        <v>0.07</v>
      </c>
      <c r="G45" s="12">
        <v>0.4</v>
      </c>
      <c r="H45" s="12" t="s">
        <v>13</v>
      </c>
      <c r="I45" s="12">
        <v>0.93</v>
      </c>
      <c r="J45" s="16" t="s">
        <v>13</v>
      </c>
      <c r="K45" s="16" t="s">
        <v>13</v>
      </c>
      <c r="L45" s="3" t="s">
        <v>13</v>
      </c>
      <c r="M45" s="19">
        <v>310</v>
      </c>
      <c r="N45" s="66">
        <f t="shared" si="0"/>
        <v>329.14</v>
      </c>
    </row>
    <row r="46" spans="1:14" ht="12.75">
      <c r="A46" s="2" t="s">
        <v>17</v>
      </c>
      <c r="B46" s="3">
        <v>12.6</v>
      </c>
      <c r="C46" s="3">
        <v>2.6</v>
      </c>
      <c r="D46" s="3">
        <v>68</v>
      </c>
      <c r="E46" s="12" t="s">
        <v>13</v>
      </c>
      <c r="F46" s="12">
        <v>0.53</v>
      </c>
      <c r="G46" s="12" t="s">
        <v>18</v>
      </c>
      <c r="H46" s="12" t="s">
        <v>13</v>
      </c>
      <c r="I46" s="12">
        <v>4.19</v>
      </c>
      <c r="J46" s="16">
        <v>70</v>
      </c>
      <c r="K46" s="16">
        <v>298</v>
      </c>
      <c r="L46" s="3">
        <v>8</v>
      </c>
      <c r="M46" s="19">
        <v>329</v>
      </c>
      <c r="N46" s="66">
        <f t="shared" si="0"/>
        <v>353.85999999999996</v>
      </c>
    </row>
    <row r="47" spans="1:14" ht="12.75">
      <c r="A47" s="24" t="s">
        <v>24</v>
      </c>
      <c r="B47" s="3">
        <v>8.3</v>
      </c>
      <c r="C47" s="3">
        <v>1.2</v>
      </c>
      <c r="D47" s="3">
        <v>75</v>
      </c>
      <c r="E47" s="12" t="s">
        <v>13</v>
      </c>
      <c r="F47" s="12">
        <v>0.13</v>
      </c>
      <c r="G47" s="12">
        <v>0.07</v>
      </c>
      <c r="H47" s="12" t="s">
        <v>13</v>
      </c>
      <c r="I47" s="12">
        <v>1.1</v>
      </c>
      <c r="J47" s="16">
        <v>20</v>
      </c>
      <c r="K47" s="16">
        <v>109</v>
      </c>
      <c r="L47" s="3">
        <v>2.7</v>
      </c>
      <c r="M47" s="19">
        <v>325</v>
      </c>
      <c r="N47" s="66">
        <f t="shared" si="0"/>
        <v>352.33</v>
      </c>
    </row>
    <row r="48" spans="1:14" ht="12.75">
      <c r="A48" s="2" t="s">
        <v>19</v>
      </c>
      <c r="B48" s="3">
        <v>11.3</v>
      </c>
      <c r="C48" s="3">
        <v>0.7</v>
      </c>
      <c r="D48" s="3">
        <v>73.3</v>
      </c>
      <c r="E48" s="12" t="s">
        <v>13</v>
      </c>
      <c r="F48" s="12">
        <v>0.14</v>
      </c>
      <c r="G48" s="12">
        <v>0.07</v>
      </c>
      <c r="H48" s="12" t="s">
        <v>13</v>
      </c>
      <c r="I48" s="25">
        <v>1</v>
      </c>
      <c r="J48" s="16">
        <v>20</v>
      </c>
      <c r="K48" s="16">
        <v>84</v>
      </c>
      <c r="L48" s="3">
        <v>2.3</v>
      </c>
      <c r="M48" s="19">
        <v>326</v>
      </c>
      <c r="N48" s="66">
        <f t="shared" si="0"/>
        <v>353.15999999999997</v>
      </c>
    </row>
    <row r="49" spans="1:14" ht="12.75">
      <c r="A49" s="2" t="s">
        <v>20</v>
      </c>
      <c r="B49" s="3">
        <v>11.9</v>
      </c>
      <c r="C49" s="3">
        <v>5.8</v>
      </c>
      <c r="D49" s="3">
        <v>65.4</v>
      </c>
      <c r="E49" s="12" t="s">
        <v>13</v>
      </c>
      <c r="F49" s="12">
        <v>0.49</v>
      </c>
      <c r="G49" s="12">
        <v>0.11</v>
      </c>
      <c r="H49" s="12" t="s">
        <v>13</v>
      </c>
      <c r="I49" s="12">
        <v>1.1</v>
      </c>
      <c r="J49" s="16">
        <v>64</v>
      </c>
      <c r="K49" s="16">
        <v>361</v>
      </c>
      <c r="L49" s="3">
        <v>3.9</v>
      </c>
      <c r="M49" s="19">
        <v>345</v>
      </c>
      <c r="N49" s="66">
        <f t="shared" si="0"/>
        <v>369.13</v>
      </c>
    </row>
    <row r="50" spans="1:14" ht="12.75">
      <c r="A50" s="2" t="s">
        <v>21</v>
      </c>
      <c r="B50" s="3">
        <v>9.3</v>
      </c>
      <c r="C50" s="3">
        <v>1.1</v>
      </c>
      <c r="D50" s="3">
        <v>73.7</v>
      </c>
      <c r="E50" s="12" t="s">
        <v>13</v>
      </c>
      <c r="F50" s="12">
        <v>0.12</v>
      </c>
      <c r="G50" s="12">
        <v>0.06</v>
      </c>
      <c r="H50" s="12" t="s">
        <v>13</v>
      </c>
      <c r="I50" s="12">
        <v>2</v>
      </c>
      <c r="J50" s="16">
        <v>38</v>
      </c>
      <c r="K50" s="16">
        <v>323</v>
      </c>
      <c r="L50" s="3">
        <v>3.3</v>
      </c>
      <c r="M50" s="19">
        <v>324</v>
      </c>
      <c r="N50" s="66">
        <f t="shared" si="0"/>
        <v>350.19999999999993</v>
      </c>
    </row>
    <row r="51" spans="1:14" ht="12.75">
      <c r="A51" s="2" t="s">
        <v>22</v>
      </c>
      <c r="B51" s="3">
        <v>124</v>
      </c>
      <c r="C51" s="3">
        <v>0.7</v>
      </c>
      <c r="D51" s="3">
        <v>71.8</v>
      </c>
      <c r="E51" s="12" t="s">
        <v>13</v>
      </c>
      <c r="F51" s="12">
        <v>0.3</v>
      </c>
      <c r="G51" s="12">
        <v>0.1</v>
      </c>
      <c r="H51" s="12" t="s">
        <v>13</v>
      </c>
      <c r="I51" s="12">
        <v>1.4</v>
      </c>
      <c r="J51" s="16" t="s">
        <v>13</v>
      </c>
      <c r="K51" s="16">
        <v>276</v>
      </c>
      <c r="L51" s="3">
        <v>6.7</v>
      </c>
      <c r="M51" s="19">
        <v>326</v>
      </c>
      <c r="N51" s="66">
        <f t="shared" si="0"/>
        <v>809.0799999999999</v>
      </c>
    </row>
    <row r="52" spans="1:14" ht="12.75">
      <c r="A52" s="24" t="s">
        <v>23</v>
      </c>
      <c r="B52" s="3">
        <v>10.4</v>
      </c>
      <c r="C52" s="3">
        <v>1.3</v>
      </c>
      <c r="D52" s="3">
        <v>71.7</v>
      </c>
      <c r="E52" s="12" t="s">
        <v>13</v>
      </c>
      <c r="F52" s="12">
        <v>0.27</v>
      </c>
      <c r="G52" s="12">
        <v>0.08</v>
      </c>
      <c r="H52" s="12" t="s">
        <v>13</v>
      </c>
      <c r="I52" s="12" t="s">
        <v>45</v>
      </c>
      <c r="J52" s="16" t="s">
        <v>13</v>
      </c>
      <c r="K52" s="16">
        <v>348</v>
      </c>
      <c r="L52" s="3">
        <v>1.6</v>
      </c>
      <c r="M52" s="19">
        <v>322</v>
      </c>
      <c r="N52" s="66">
        <f t="shared" si="0"/>
        <v>348.30999999999995</v>
      </c>
    </row>
    <row r="53" spans="1:14" ht="12.75">
      <c r="A53" s="24" t="s">
        <v>188</v>
      </c>
      <c r="B53" s="3">
        <v>5.2</v>
      </c>
      <c r="C53" s="3">
        <v>0</v>
      </c>
      <c r="D53" s="3">
        <v>65.9</v>
      </c>
      <c r="E53" s="12" t="s">
        <v>114</v>
      </c>
      <c r="F53" s="12">
        <v>0.1</v>
      </c>
      <c r="G53" s="12">
        <v>0.2</v>
      </c>
      <c r="H53" s="12">
        <v>4</v>
      </c>
      <c r="I53" s="12">
        <v>3</v>
      </c>
      <c r="J53" s="16">
        <v>160</v>
      </c>
      <c r="K53" s="16">
        <v>146</v>
      </c>
      <c r="L53" s="3">
        <v>12</v>
      </c>
      <c r="M53" s="19">
        <v>272</v>
      </c>
      <c r="N53" s="66">
        <f t="shared" si="0"/>
        <v>291.51</v>
      </c>
    </row>
    <row r="54" spans="1:14" ht="12.75">
      <c r="A54" s="24" t="s">
        <v>149</v>
      </c>
      <c r="B54" s="3">
        <v>29.7</v>
      </c>
      <c r="C54" s="3">
        <v>4.6</v>
      </c>
      <c r="D54" s="3">
        <v>0</v>
      </c>
      <c r="E54" s="12" t="s">
        <v>13</v>
      </c>
      <c r="F54" s="12" t="s">
        <v>13</v>
      </c>
      <c r="G54" s="12" t="s">
        <v>13</v>
      </c>
      <c r="H54" s="12" t="s">
        <v>13</v>
      </c>
      <c r="I54" s="12" t="s">
        <v>13</v>
      </c>
      <c r="J54" s="16">
        <v>205</v>
      </c>
      <c r="K54" s="16">
        <v>200</v>
      </c>
      <c r="L54" s="3">
        <v>3.4</v>
      </c>
      <c r="M54" s="19">
        <v>160</v>
      </c>
      <c r="N54" s="66">
        <f t="shared" si="0"/>
        <v>163.17</v>
      </c>
    </row>
    <row r="55" spans="1:14" ht="12.75">
      <c r="A55" s="24" t="s">
        <v>99</v>
      </c>
      <c r="B55" s="3">
        <v>0.9</v>
      </c>
      <c r="C55" s="3">
        <v>0</v>
      </c>
      <c r="D55" s="3">
        <v>3.6</v>
      </c>
      <c r="E55" s="12" t="s">
        <v>111</v>
      </c>
      <c r="F55" s="12">
        <v>0.04</v>
      </c>
      <c r="G55" s="12">
        <v>0.02</v>
      </c>
      <c r="H55" s="12">
        <v>40</v>
      </c>
      <c r="I55" s="12">
        <v>0.1</v>
      </c>
      <c r="J55" s="16">
        <v>40</v>
      </c>
      <c r="K55" s="16">
        <v>22</v>
      </c>
      <c r="L55" s="3">
        <v>0.6</v>
      </c>
      <c r="M55" s="19">
        <v>31</v>
      </c>
      <c r="N55" s="66">
        <f t="shared" si="0"/>
        <v>18.45</v>
      </c>
    </row>
    <row r="56" spans="1:14" ht="12.75">
      <c r="A56" s="24" t="s">
        <v>87</v>
      </c>
      <c r="B56" s="3">
        <v>1.3</v>
      </c>
      <c r="C56" s="3">
        <v>0</v>
      </c>
      <c r="D56" s="3">
        <v>4.3</v>
      </c>
      <c r="E56" s="12" t="s">
        <v>47</v>
      </c>
      <c r="F56" s="12">
        <v>0.02</v>
      </c>
      <c r="G56" s="12">
        <v>0.1</v>
      </c>
      <c r="H56" s="12">
        <v>30</v>
      </c>
      <c r="I56" s="12">
        <v>0.3</v>
      </c>
      <c r="J56" s="16">
        <v>121</v>
      </c>
      <c r="K56" s="16">
        <v>26</v>
      </c>
      <c r="L56" s="3" t="s">
        <v>14</v>
      </c>
      <c r="M56" s="19">
        <v>22</v>
      </c>
      <c r="N56" s="66">
        <f t="shared" si="0"/>
        <v>22.96</v>
      </c>
    </row>
    <row r="57" spans="1:14" ht="12.75">
      <c r="A57" s="24" t="s">
        <v>88</v>
      </c>
      <c r="B57" s="3">
        <v>1.7</v>
      </c>
      <c r="C57" s="3">
        <v>0</v>
      </c>
      <c r="D57" s="3">
        <v>9.5</v>
      </c>
      <c r="E57" s="12" t="s">
        <v>13</v>
      </c>
      <c r="F57" s="12">
        <v>0.05</v>
      </c>
      <c r="G57" s="12">
        <v>0.02</v>
      </c>
      <c r="H57" s="12">
        <v>10</v>
      </c>
      <c r="I57" s="12">
        <v>0.2</v>
      </c>
      <c r="J57" s="16">
        <v>31</v>
      </c>
      <c r="K57" s="16">
        <v>58</v>
      </c>
      <c r="L57" s="3">
        <v>0.8</v>
      </c>
      <c r="M57" s="19">
        <v>43</v>
      </c>
      <c r="N57" s="66">
        <f t="shared" si="0"/>
        <v>45.919999999999995</v>
      </c>
    </row>
    <row r="58" spans="1:14" ht="12.75">
      <c r="A58" s="24" t="s">
        <v>185</v>
      </c>
      <c r="B58" s="3">
        <v>16</v>
      </c>
      <c r="C58" s="3">
        <v>2.8</v>
      </c>
      <c r="D58" s="3">
        <v>47.8</v>
      </c>
      <c r="E58" s="12" t="s">
        <v>13</v>
      </c>
      <c r="F58" s="12">
        <v>0.1</v>
      </c>
      <c r="G58" s="12">
        <v>0.1</v>
      </c>
      <c r="H58" s="12" t="s">
        <v>112</v>
      </c>
      <c r="I58" s="12">
        <v>1.3</v>
      </c>
      <c r="J58" s="16">
        <v>186</v>
      </c>
      <c r="K58" s="16">
        <v>348</v>
      </c>
      <c r="L58" s="3">
        <v>5</v>
      </c>
      <c r="M58" s="19">
        <v>273</v>
      </c>
      <c r="N58" s="66">
        <f t="shared" si="0"/>
        <v>286.78</v>
      </c>
    </row>
    <row r="59" spans="1:14" ht="12.75">
      <c r="A59" s="24" t="s">
        <v>195</v>
      </c>
      <c r="B59" s="3">
        <v>10.7</v>
      </c>
      <c r="C59" s="3">
        <v>1.3</v>
      </c>
      <c r="D59" s="3">
        <v>74.2</v>
      </c>
      <c r="E59" s="12" t="s">
        <v>13</v>
      </c>
      <c r="F59" s="12" t="s">
        <v>13</v>
      </c>
      <c r="G59" s="12">
        <v>0.04</v>
      </c>
      <c r="H59" s="12" t="s">
        <v>13</v>
      </c>
      <c r="I59" s="12">
        <v>1.1</v>
      </c>
      <c r="J59" s="16">
        <v>24</v>
      </c>
      <c r="K59" s="16">
        <v>116</v>
      </c>
      <c r="L59" s="3">
        <v>2.1</v>
      </c>
      <c r="M59" s="19">
        <v>333</v>
      </c>
      <c r="N59" s="66">
        <f t="shared" si="0"/>
        <v>359.78999999999996</v>
      </c>
    </row>
    <row r="60" spans="1:14" ht="12.75">
      <c r="A60" s="24" t="s">
        <v>97</v>
      </c>
      <c r="B60" s="3">
        <v>0.8</v>
      </c>
      <c r="C60" s="3">
        <v>0</v>
      </c>
      <c r="D60" s="3">
        <v>9</v>
      </c>
      <c r="E60" s="12" t="s">
        <v>110</v>
      </c>
      <c r="F60" s="12">
        <v>0.02</v>
      </c>
      <c r="G60" s="12">
        <v>0.05</v>
      </c>
      <c r="H60" s="12">
        <v>25</v>
      </c>
      <c r="I60" s="12">
        <v>0.6</v>
      </c>
      <c r="J60" s="16">
        <v>40</v>
      </c>
      <c r="K60" s="16">
        <v>37</v>
      </c>
      <c r="L60" s="3">
        <v>1.6</v>
      </c>
      <c r="M60" s="19">
        <v>41</v>
      </c>
      <c r="N60" s="66">
        <f t="shared" si="0"/>
        <v>40.18</v>
      </c>
    </row>
    <row r="61" spans="1:14" ht="12.75">
      <c r="A61" s="24" t="s">
        <v>154</v>
      </c>
      <c r="B61" s="3">
        <v>0.3</v>
      </c>
      <c r="C61" s="3">
        <v>82.3</v>
      </c>
      <c r="D61" s="3">
        <v>1</v>
      </c>
      <c r="E61" s="12" t="s">
        <v>163</v>
      </c>
      <c r="F61" s="12" t="s">
        <v>13</v>
      </c>
      <c r="G61" s="12">
        <v>0.01</v>
      </c>
      <c r="H61" s="12" t="s">
        <v>13</v>
      </c>
      <c r="I61" s="12">
        <v>0.02</v>
      </c>
      <c r="J61" s="16">
        <v>12</v>
      </c>
      <c r="K61" s="16">
        <v>8</v>
      </c>
      <c r="L61" s="3" t="s">
        <v>13</v>
      </c>
      <c r="M61" s="19">
        <v>746</v>
      </c>
      <c r="N61" s="66">
        <f t="shared" si="0"/>
        <v>746.03</v>
      </c>
    </row>
    <row r="62" spans="1:14" ht="12.75">
      <c r="A62" s="2" t="s">
        <v>122</v>
      </c>
      <c r="B62" s="3">
        <v>0.4</v>
      </c>
      <c r="C62" s="3">
        <v>0</v>
      </c>
      <c r="D62" s="3">
        <v>74.8</v>
      </c>
      <c r="E62" s="12">
        <v>0</v>
      </c>
      <c r="F62" s="12" t="s">
        <v>13</v>
      </c>
      <c r="G62" s="12">
        <v>0.01</v>
      </c>
      <c r="H62" s="12">
        <v>0</v>
      </c>
      <c r="I62" s="12">
        <v>0.1</v>
      </c>
      <c r="J62" s="16">
        <v>11</v>
      </c>
      <c r="K62" s="16">
        <v>12</v>
      </c>
      <c r="L62" s="3">
        <v>0.4</v>
      </c>
      <c r="M62" s="19">
        <v>289</v>
      </c>
      <c r="N62" s="66">
        <f t="shared" si="0"/>
        <v>308.31999999999994</v>
      </c>
    </row>
    <row r="63" spans="1:14" ht="12.75">
      <c r="A63" s="24" t="s">
        <v>153</v>
      </c>
      <c r="B63" s="3">
        <v>0</v>
      </c>
      <c r="C63" s="3">
        <v>99.9</v>
      </c>
      <c r="D63" s="3">
        <v>0</v>
      </c>
      <c r="E63" s="12" t="s">
        <v>13</v>
      </c>
      <c r="F63" s="12" t="s">
        <v>13</v>
      </c>
      <c r="G63" s="12" t="s">
        <v>13</v>
      </c>
      <c r="H63" s="12" t="s">
        <v>13</v>
      </c>
      <c r="I63" s="12" t="s">
        <v>13</v>
      </c>
      <c r="J63" s="16" t="s">
        <v>13</v>
      </c>
      <c r="K63" s="16" t="s">
        <v>13</v>
      </c>
      <c r="L63" s="3" t="s">
        <v>13</v>
      </c>
      <c r="M63" s="19">
        <v>899</v>
      </c>
      <c r="N63" s="66">
        <f t="shared" si="0"/>
        <v>899.1</v>
      </c>
    </row>
    <row r="64" spans="1:14" ht="12.75">
      <c r="A64" s="24" t="s">
        <v>150</v>
      </c>
      <c r="B64" s="3">
        <v>0.6</v>
      </c>
      <c r="C64" s="3">
        <v>82.5</v>
      </c>
      <c r="D64" s="3">
        <v>0.9</v>
      </c>
      <c r="E64" s="12" t="s">
        <v>161</v>
      </c>
      <c r="F64" s="12" t="s">
        <v>13</v>
      </c>
      <c r="G64" s="12">
        <v>0.01</v>
      </c>
      <c r="H64" s="12">
        <v>0</v>
      </c>
      <c r="I64" s="12">
        <v>0.1</v>
      </c>
      <c r="J64" s="16">
        <v>22</v>
      </c>
      <c r="K64" s="16">
        <v>19</v>
      </c>
      <c r="L64" s="3" t="s">
        <v>13</v>
      </c>
      <c r="M64" s="19"/>
      <c r="N64" s="66">
        <f t="shared" si="0"/>
        <v>748.6500000000001</v>
      </c>
    </row>
    <row r="65" spans="1:14" ht="12.75">
      <c r="A65" s="24" t="s">
        <v>151</v>
      </c>
      <c r="B65" s="3">
        <v>3</v>
      </c>
      <c r="C65" s="3">
        <v>98</v>
      </c>
      <c r="D65" s="3">
        <v>0.6</v>
      </c>
      <c r="E65" s="12" t="s">
        <v>162</v>
      </c>
      <c r="F65" s="12">
        <v>0</v>
      </c>
      <c r="G65" s="12">
        <v>0</v>
      </c>
      <c r="H65" s="12">
        <v>0</v>
      </c>
      <c r="I65" s="12">
        <v>0</v>
      </c>
      <c r="J65" s="16" t="s">
        <v>13</v>
      </c>
      <c r="K65" s="16" t="s">
        <v>13</v>
      </c>
      <c r="L65" s="3" t="s">
        <v>13</v>
      </c>
      <c r="M65" s="19">
        <v>887</v>
      </c>
      <c r="N65" s="66">
        <f t="shared" si="0"/>
        <v>896.76</v>
      </c>
    </row>
    <row r="66" spans="1:14" ht="12.75">
      <c r="A66" s="2" t="s">
        <v>118</v>
      </c>
      <c r="B66" s="3">
        <v>0.8</v>
      </c>
      <c r="C66" s="3">
        <v>0</v>
      </c>
      <c r="D66" s="3">
        <v>80.3</v>
      </c>
      <c r="E66" s="12" t="s">
        <v>13</v>
      </c>
      <c r="F66" s="12">
        <v>0.01</v>
      </c>
      <c r="G66" s="12">
        <v>0.03</v>
      </c>
      <c r="H66" s="12">
        <v>2</v>
      </c>
      <c r="I66" s="12">
        <v>0.2</v>
      </c>
      <c r="J66" s="16">
        <v>4</v>
      </c>
      <c r="K66" s="16" t="s">
        <v>13</v>
      </c>
      <c r="L66" s="3">
        <v>1.1</v>
      </c>
      <c r="M66" s="19">
        <v>367</v>
      </c>
      <c r="N66" s="66">
        <f t="shared" si="0"/>
        <v>332.50999999999993</v>
      </c>
    </row>
    <row r="67" spans="1:14" ht="12.75">
      <c r="A67" s="24" t="s">
        <v>101</v>
      </c>
      <c r="B67" s="3">
        <v>18.6</v>
      </c>
      <c r="C67" s="3">
        <v>57.7</v>
      </c>
      <c r="D67" s="3">
        <v>13.6</v>
      </c>
      <c r="E67" s="12" t="s">
        <v>13</v>
      </c>
      <c r="F67" s="12">
        <v>0.09</v>
      </c>
      <c r="G67" s="12">
        <v>0.29</v>
      </c>
      <c r="H67" s="12"/>
      <c r="I67" s="12">
        <v>1.86</v>
      </c>
      <c r="J67" s="16">
        <v>10</v>
      </c>
      <c r="K67" s="16">
        <v>430</v>
      </c>
      <c r="L67" s="3">
        <v>6.5</v>
      </c>
      <c r="M67" s="19">
        <v>606</v>
      </c>
      <c r="N67" s="66">
        <f t="shared" si="0"/>
        <v>651.32</v>
      </c>
    </row>
    <row r="68" spans="1:14" ht="12.75">
      <c r="A68" s="2" t="s">
        <v>180</v>
      </c>
      <c r="B68" s="3">
        <v>37.9</v>
      </c>
      <c r="C68" s="3">
        <v>1</v>
      </c>
      <c r="D68" s="3">
        <v>50.3</v>
      </c>
      <c r="E68" s="12" t="s">
        <v>59</v>
      </c>
      <c r="F68" s="12">
        <v>0.3</v>
      </c>
      <c r="G68" s="12">
        <v>1.8</v>
      </c>
      <c r="H68" s="12">
        <v>4</v>
      </c>
      <c r="I68" s="12">
        <v>1.2</v>
      </c>
      <c r="J68" s="16">
        <v>1107</v>
      </c>
      <c r="K68" s="16">
        <v>976</v>
      </c>
      <c r="L68" s="3">
        <v>1</v>
      </c>
      <c r="M68" s="19">
        <v>349</v>
      </c>
      <c r="N68" s="66">
        <f t="shared" si="0"/>
        <v>370.61999999999995</v>
      </c>
    </row>
    <row r="69" spans="1:14" ht="12.75">
      <c r="A69" s="2" t="s">
        <v>58</v>
      </c>
      <c r="B69" s="3">
        <v>25.6</v>
      </c>
      <c r="C69" s="3">
        <v>25</v>
      </c>
      <c r="D69" s="3">
        <v>39.4</v>
      </c>
      <c r="E69" s="12">
        <v>0.36</v>
      </c>
      <c r="F69" s="12">
        <v>0.2</v>
      </c>
      <c r="G69" s="12">
        <v>1.3</v>
      </c>
      <c r="H69" s="12">
        <v>4</v>
      </c>
      <c r="I69" s="12">
        <v>0.7</v>
      </c>
      <c r="J69" s="16">
        <v>919</v>
      </c>
      <c r="K69" s="16">
        <v>790</v>
      </c>
      <c r="L69" s="3">
        <v>1.1</v>
      </c>
      <c r="M69" s="19">
        <v>475</v>
      </c>
      <c r="N69" s="66">
        <f t="shared" si="0"/>
        <v>491.5</v>
      </c>
    </row>
    <row r="70" spans="1:14" ht="12.75">
      <c r="A70" s="2" t="s">
        <v>56</v>
      </c>
      <c r="B70" s="3">
        <v>2.8</v>
      </c>
      <c r="C70" s="3">
        <v>3.2</v>
      </c>
      <c r="D70" s="3">
        <v>4.7</v>
      </c>
      <c r="E70" s="12" t="s">
        <v>57</v>
      </c>
      <c r="F70" s="12">
        <v>0.03</v>
      </c>
      <c r="G70" s="12">
        <v>0.13</v>
      </c>
      <c r="H70" s="12">
        <v>1</v>
      </c>
      <c r="I70" s="12">
        <v>0.1</v>
      </c>
      <c r="J70" s="16">
        <v>121</v>
      </c>
      <c r="K70" s="16">
        <v>91</v>
      </c>
      <c r="L70" s="3">
        <v>0.1</v>
      </c>
      <c r="M70" s="19">
        <v>58</v>
      </c>
      <c r="N70" s="66">
        <f aca="true" t="shared" si="1" ref="N70:N134">B70*4.1+C70*9+D70*4.1</f>
        <v>59.55</v>
      </c>
    </row>
    <row r="71" spans="1:14" ht="12.75">
      <c r="A71" s="24" t="s">
        <v>31</v>
      </c>
      <c r="B71" s="6">
        <v>7</v>
      </c>
      <c r="C71" s="6">
        <v>7.9</v>
      </c>
      <c r="D71" s="6">
        <v>9.5</v>
      </c>
      <c r="E71" s="13" t="s">
        <v>49</v>
      </c>
      <c r="F71" s="13">
        <v>0.06</v>
      </c>
      <c r="G71" s="13">
        <v>0.2</v>
      </c>
      <c r="H71" s="13">
        <v>1.8</v>
      </c>
      <c r="I71" s="13">
        <v>0.2</v>
      </c>
      <c r="J71" s="17">
        <v>242</v>
      </c>
      <c r="K71" s="17">
        <v>204</v>
      </c>
      <c r="L71" s="6">
        <v>0.2</v>
      </c>
      <c r="M71" s="20">
        <v>135</v>
      </c>
      <c r="N71" s="66">
        <f t="shared" si="1"/>
        <v>138.75</v>
      </c>
    </row>
    <row r="72" spans="1:14" ht="12.75">
      <c r="A72" s="24" t="s">
        <v>32</v>
      </c>
      <c r="B72" s="3">
        <v>7.2</v>
      </c>
      <c r="C72" s="3">
        <v>8.5</v>
      </c>
      <c r="D72" s="3">
        <v>56</v>
      </c>
      <c r="E72" s="12" t="s">
        <v>49</v>
      </c>
      <c r="F72" s="12">
        <v>0.06</v>
      </c>
      <c r="G72" s="12">
        <v>0.2</v>
      </c>
      <c r="H72" s="12">
        <v>1</v>
      </c>
      <c r="I72" s="12">
        <v>0.2</v>
      </c>
      <c r="J72" s="16">
        <v>307</v>
      </c>
      <c r="K72" s="16">
        <v>219</v>
      </c>
      <c r="L72" s="3">
        <v>0.2</v>
      </c>
      <c r="M72" s="19">
        <v>315</v>
      </c>
      <c r="N72" s="66">
        <f t="shared" si="1"/>
        <v>335.61999999999995</v>
      </c>
    </row>
    <row r="73" spans="1:14" ht="12.75">
      <c r="A73" s="24" t="s">
        <v>89</v>
      </c>
      <c r="B73" s="3">
        <v>1.3</v>
      </c>
      <c r="C73" s="3">
        <v>0.1</v>
      </c>
      <c r="D73" s="3">
        <v>7</v>
      </c>
      <c r="E73" s="12" t="s">
        <v>102</v>
      </c>
      <c r="F73" s="12">
        <v>0.06</v>
      </c>
      <c r="G73" s="12">
        <v>0.07</v>
      </c>
      <c r="H73" s="12">
        <v>5</v>
      </c>
      <c r="I73" s="12">
        <v>1</v>
      </c>
      <c r="J73" s="16">
        <v>51</v>
      </c>
      <c r="K73" s="16">
        <v>55</v>
      </c>
      <c r="L73" s="3">
        <v>1.2</v>
      </c>
      <c r="M73" s="19">
        <v>33</v>
      </c>
      <c r="N73" s="66">
        <f t="shared" si="1"/>
        <v>34.92999999999999</v>
      </c>
    </row>
    <row r="74" spans="1:14" ht="12.75">
      <c r="A74" s="24" t="s">
        <v>186</v>
      </c>
      <c r="B74" s="3">
        <v>13</v>
      </c>
      <c r="C74" s="3">
        <v>1.5</v>
      </c>
      <c r="D74" s="3">
        <v>54.6</v>
      </c>
      <c r="E74" s="12" t="s">
        <v>113</v>
      </c>
      <c r="F74" s="12">
        <v>0.12</v>
      </c>
      <c r="G74" s="12">
        <v>0.3</v>
      </c>
      <c r="H74" s="12">
        <v>10</v>
      </c>
      <c r="I74" s="12">
        <v>2.6</v>
      </c>
      <c r="J74" s="16">
        <v>105</v>
      </c>
      <c r="K74" s="16">
        <v>294</v>
      </c>
      <c r="L74" s="3">
        <v>3</v>
      </c>
      <c r="M74" s="19">
        <v>275</v>
      </c>
      <c r="N74" s="66">
        <f t="shared" si="1"/>
        <v>290.65999999999997</v>
      </c>
    </row>
    <row r="75" spans="1:14" ht="12.75">
      <c r="A75" s="24" t="s">
        <v>175</v>
      </c>
      <c r="B75" s="3">
        <v>10.3</v>
      </c>
      <c r="C75" s="3">
        <v>0.9</v>
      </c>
      <c r="D75" s="3">
        <v>74.2</v>
      </c>
      <c r="E75" s="12" t="s">
        <v>13</v>
      </c>
      <c r="F75" s="12">
        <v>0.17</v>
      </c>
      <c r="G75" s="12">
        <v>0.08</v>
      </c>
      <c r="H75" s="12" t="s">
        <v>13</v>
      </c>
      <c r="I75" s="12">
        <v>1.2</v>
      </c>
      <c r="J75" s="16" t="s">
        <v>48</v>
      </c>
      <c r="K75" s="16">
        <v>86</v>
      </c>
      <c r="L75" s="3">
        <v>1.2</v>
      </c>
      <c r="M75" s="19">
        <v>327</v>
      </c>
      <c r="N75" s="66">
        <f t="shared" si="1"/>
        <v>354.54999999999995</v>
      </c>
    </row>
    <row r="76" spans="1:14" ht="12.75">
      <c r="A76" s="24" t="s">
        <v>29</v>
      </c>
      <c r="B76" s="3">
        <v>12.5</v>
      </c>
      <c r="C76" s="3">
        <v>1.9</v>
      </c>
      <c r="D76" s="3">
        <v>68.2</v>
      </c>
      <c r="E76" s="12" t="s">
        <v>13</v>
      </c>
      <c r="F76" s="12">
        <v>0.41</v>
      </c>
      <c r="G76" s="12">
        <v>0.19</v>
      </c>
      <c r="H76" s="12" t="s">
        <v>13</v>
      </c>
      <c r="I76" s="12">
        <v>4.5</v>
      </c>
      <c r="J76" s="16">
        <v>39</v>
      </c>
      <c r="K76" s="16">
        <v>336</v>
      </c>
      <c r="L76" s="3">
        <v>4.1</v>
      </c>
      <c r="M76" s="19">
        <v>323</v>
      </c>
      <c r="N76" s="66">
        <f t="shared" si="1"/>
        <v>347.97</v>
      </c>
    </row>
    <row r="77" spans="1:14" ht="12.75">
      <c r="A77" s="24" t="s">
        <v>204</v>
      </c>
      <c r="B77" s="3">
        <v>11.7</v>
      </c>
      <c r="C77" s="3">
        <v>1.8</v>
      </c>
      <c r="D77" s="3">
        <v>70.8</v>
      </c>
      <c r="E77" s="12" t="s">
        <v>13</v>
      </c>
      <c r="F77" s="12">
        <v>0.37</v>
      </c>
      <c r="G77" s="12">
        <v>0.14</v>
      </c>
      <c r="H77" s="12" t="s">
        <v>13</v>
      </c>
      <c r="I77" s="12">
        <v>2.87</v>
      </c>
      <c r="J77" s="16">
        <v>32</v>
      </c>
      <c r="K77" s="16">
        <v>184</v>
      </c>
      <c r="L77" s="3">
        <v>3.3</v>
      </c>
      <c r="M77" s="19">
        <v>328</v>
      </c>
      <c r="N77" s="66">
        <f t="shared" si="1"/>
        <v>354.44999999999993</v>
      </c>
    </row>
    <row r="78" spans="1:14" ht="12.75">
      <c r="A78" s="24" t="s">
        <v>30</v>
      </c>
      <c r="B78" s="3">
        <v>10.7</v>
      </c>
      <c r="C78" s="3">
        <v>1.6</v>
      </c>
      <c r="D78" s="3">
        <v>70.3</v>
      </c>
      <c r="E78" s="12" t="s">
        <v>13</v>
      </c>
      <c r="F78" s="12">
        <v>0.42</v>
      </c>
      <c r="G78" s="12">
        <v>0.2</v>
      </c>
      <c r="H78" s="12" t="s">
        <v>13</v>
      </c>
      <c r="I78" s="12">
        <v>1.16</v>
      </c>
      <c r="J78" s="16">
        <v>43</v>
      </c>
      <c r="K78" s="16">
        <v>256</v>
      </c>
      <c r="L78" s="3">
        <v>4.1</v>
      </c>
      <c r="M78" s="19">
        <v>321</v>
      </c>
      <c r="N78" s="66">
        <f t="shared" si="1"/>
        <v>346.49999999999994</v>
      </c>
    </row>
    <row r="79" spans="1:14" ht="12.75">
      <c r="A79" s="24" t="s">
        <v>200</v>
      </c>
      <c r="B79" s="3">
        <v>43</v>
      </c>
      <c r="C79" s="3">
        <v>14</v>
      </c>
      <c r="D79" s="3">
        <v>38</v>
      </c>
      <c r="E79" s="12"/>
      <c r="F79" s="12"/>
      <c r="G79" s="12"/>
      <c r="H79" s="12"/>
      <c r="I79" s="12"/>
      <c r="J79" s="16"/>
      <c r="K79" s="16"/>
      <c r="L79" s="3"/>
      <c r="M79" s="19">
        <v>434</v>
      </c>
      <c r="N79" s="66">
        <f t="shared" si="1"/>
        <v>458.0999999999999</v>
      </c>
    </row>
    <row r="80" spans="1:14" ht="12.75">
      <c r="A80" s="2" t="s">
        <v>130</v>
      </c>
      <c r="B80" s="3">
        <v>72.8</v>
      </c>
      <c r="C80" s="3">
        <v>11.1</v>
      </c>
      <c r="D80" s="3">
        <v>0</v>
      </c>
      <c r="E80" s="12" t="s">
        <v>13</v>
      </c>
      <c r="F80" s="12" t="s">
        <v>13</v>
      </c>
      <c r="G80" s="12" t="s">
        <v>13</v>
      </c>
      <c r="H80" s="12" t="s">
        <v>13</v>
      </c>
      <c r="I80" s="12" t="s">
        <v>13</v>
      </c>
      <c r="J80" s="16" t="s">
        <v>13</v>
      </c>
      <c r="K80" s="16"/>
      <c r="L80" s="3"/>
      <c r="M80" s="19" t="s">
        <v>197</v>
      </c>
      <c r="N80" s="66">
        <f t="shared" si="1"/>
        <v>398.37999999999994</v>
      </c>
    </row>
    <row r="81" spans="1:14" ht="12.75">
      <c r="A81" s="24" t="s">
        <v>90</v>
      </c>
      <c r="B81" s="3">
        <v>0.8</v>
      </c>
      <c r="C81" s="3">
        <v>0</v>
      </c>
      <c r="D81" s="3">
        <v>3</v>
      </c>
      <c r="E81" s="12" t="s">
        <v>103</v>
      </c>
      <c r="F81" s="12">
        <v>0.03</v>
      </c>
      <c r="G81" s="12">
        <v>0.04</v>
      </c>
      <c r="H81" s="12">
        <v>10</v>
      </c>
      <c r="I81" s="12">
        <v>0.2</v>
      </c>
      <c r="J81" s="16">
        <v>23</v>
      </c>
      <c r="K81" s="16">
        <v>42</v>
      </c>
      <c r="L81" s="3">
        <v>0.9</v>
      </c>
      <c r="M81" s="19">
        <v>15</v>
      </c>
      <c r="N81" s="66">
        <f t="shared" si="1"/>
        <v>15.579999999999998</v>
      </c>
    </row>
    <row r="82" spans="1:14" ht="12.75">
      <c r="A82" s="24" t="s">
        <v>137</v>
      </c>
      <c r="B82" s="6">
        <v>17.6</v>
      </c>
      <c r="C82" s="6">
        <v>5.2</v>
      </c>
      <c r="D82" s="3">
        <v>0</v>
      </c>
      <c r="E82" s="12" t="s">
        <v>13</v>
      </c>
      <c r="F82" s="13">
        <v>0.11</v>
      </c>
      <c r="G82" s="13">
        <v>0.12</v>
      </c>
      <c r="H82" s="12" t="s">
        <v>13</v>
      </c>
      <c r="I82" s="13">
        <v>1.6</v>
      </c>
      <c r="J82" s="17">
        <v>36</v>
      </c>
      <c r="K82" s="17">
        <v>213</v>
      </c>
      <c r="L82" s="6">
        <v>0.5</v>
      </c>
      <c r="M82" s="20">
        <v>117</v>
      </c>
      <c r="N82" s="66">
        <f t="shared" si="1"/>
        <v>118.96000000000001</v>
      </c>
    </row>
    <row r="83" spans="1:14" ht="12.75">
      <c r="A83" s="24" t="s">
        <v>100</v>
      </c>
      <c r="B83" s="3">
        <v>13.6</v>
      </c>
      <c r="C83" s="3">
        <v>56</v>
      </c>
      <c r="D83" s="3">
        <v>11.7</v>
      </c>
      <c r="E83" s="12" t="s">
        <v>104</v>
      </c>
      <c r="F83" s="12">
        <v>0.22</v>
      </c>
      <c r="G83" s="12">
        <v>0.06</v>
      </c>
      <c r="H83" s="12">
        <v>1.3</v>
      </c>
      <c r="I83" s="12" t="s">
        <v>116</v>
      </c>
      <c r="J83" s="16">
        <v>27</v>
      </c>
      <c r="K83" s="16">
        <v>229</v>
      </c>
      <c r="L83" s="3">
        <v>1</v>
      </c>
      <c r="M83" s="19">
        <v>621</v>
      </c>
      <c r="N83" s="66">
        <f t="shared" si="1"/>
        <v>607.73</v>
      </c>
    </row>
    <row r="84" spans="1:14" ht="12.75">
      <c r="A84" s="24" t="s">
        <v>138</v>
      </c>
      <c r="B84" s="3">
        <v>18.9</v>
      </c>
      <c r="C84" s="3">
        <v>3</v>
      </c>
      <c r="D84" s="3">
        <v>0</v>
      </c>
      <c r="E84" s="12" t="s">
        <v>157</v>
      </c>
      <c r="F84" s="12">
        <v>0.08</v>
      </c>
      <c r="G84" s="12" t="s">
        <v>158</v>
      </c>
      <c r="H84" s="12" t="s">
        <v>13</v>
      </c>
      <c r="I84" s="12">
        <v>2</v>
      </c>
      <c r="J84" s="12" t="s">
        <v>13</v>
      </c>
      <c r="K84" s="12" t="s">
        <v>13</v>
      </c>
      <c r="L84" s="3">
        <v>0.7</v>
      </c>
      <c r="M84" s="19">
        <v>103</v>
      </c>
      <c r="N84" s="66">
        <f t="shared" si="1"/>
        <v>104.48999999999998</v>
      </c>
    </row>
    <row r="85" spans="1:14" ht="12.75">
      <c r="A85" s="2" t="s">
        <v>123</v>
      </c>
      <c r="B85" s="3">
        <v>0.5</v>
      </c>
      <c r="C85" s="3">
        <v>0</v>
      </c>
      <c r="D85" s="3">
        <v>80.4</v>
      </c>
      <c r="E85" s="12">
        <v>0</v>
      </c>
      <c r="F85" s="12" t="s">
        <v>13</v>
      </c>
      <c r="G85" s="12">
        <v>0.01</v>
      </c>
      <c r="H85" s="12">
        <v>0</v>
      </c>
      <c r="I85" s="12" t="s">
        <v>13</v>
      </c>
      <c r="J85" s="16">
        <v>11</v>
      </c>
      <c r="K85" s="16">
        <v>5</v>
      </c>
      <c r="L85" s="3">
        <v>0.4</v>
      </c>
      <c r="M85" s="19">
        <v>305</v>
      </c>
      <c r="N85" s="66">
        <f t="shared" si="1"/>
        <v>331.69</v>
      </c>
    </row>
    <row r="86" spans="1:14" ht="12.75">
      <c r="A86" s="24" t="s">
        <v>37</v>
      </c>
      <c r="B86" s="3">
        <v>11.1</v>
      </c>
      <c r="C86" s="3">
        <v>31.5</v>
      </c>
      <c r="D86" s="3">
        <v>2.7</v>
      </c>
      <c r="E86" s="12" t="s">
        <v>13</v>
      </c>
      <c r="F86" s="12" t="s">
        <v>13</v>
      </c>
      <c r="G86" s="12" t="s">
        <v>13</v>
      </c>
      <c r="H86" s="12" t="s">
        <v>13</v>
      </c>
      <c r="I86" s="12" t="s">
        <v>13</v>
      </c>
      <c r="J86" s="16">
        <v>5</v>
      </c>
      <c r="K86" s="16">
        <v>318</v>
      </c>
      <c r="L86" s="3">
        <v>8</v>
      </c>
      <c r="M86" s="19">
        <v>338</v>
      </c>
      <c r="N86" s="66">
        <f t="shared" si="1"/>
        <v>340.08</v>
      </c>
    </row>
    <row r="87" spans="1:14" ht="12.75">
      <c r="A87" s="24" t="s">
        <v>192</v>
      </c>
      <c r="B87" s="3">
        <v>3</v>
      </c>
      <c r="C87" s="3">
        <v>0</v>
      </c>
      <c r="D87" s="3">
        <v>68.5</v>
      </c>
      <c r="E87" s="12" t="s">
        <v>115</v>
      </c>
      <c r="F87" s="12">
        <v>0.03</v>
      </c>
      <c r="G87" s="12">
        <v>0.15</v>
      </c>
      <c r="H87" s="12">
        <v>5</v>
      </c>
      <c r="I87" s="12">
        <v>2.1</v>
      </c>
      <c r="J87" s="16">
        <v>115</v>
      </c>
      <c r="K87" s="16">
        <v>192</v>
      </c>
      <c r="L87" s="3">
        <v>24</v>
      </c>
      <c r="M87" s="19">
        <v>275</v>
      </c>
      <c r="N87" s="66">
        <f t="shared" si="1"/>
        <v>293.15</v>
      </c>
    </row>
    <row r="88" spans="1:14" ht="12.75">
      <c r="A88" s="2" t="s">
        <v>126</v>
      </c>
      <c r="B88" s="3">
        <v>7.5</v>
      </c>
      <c r="C88" s="3">
        <v>11.8</v>
      </c>
      <c r="D88" s="3">
        <v>74.4</v>
      </c>
      <c r="E88" s="12" t="s">
        <v>13</v>
      </c>
      <c r="F88" s="12">
        <v>0.08</v>
      </c>
      <c r="G88" s="12">
        <v>0.08</v>
      </c>
      <c r="H88" s="12">
        <v>0</v>
      </c>
      <c r="I88" s="12">
        <v>0.7</v>
      </c>
      <c r="J88" s="16">
        <v>20</v>
      </c>
      <c r="K88" s="16">
        <v>69</v>
      </c>
      <c r="L88" s="3">
        <v>1</v>
      </c>
      <c r="M88" s="19">
        <v>417</v>
      </c>
      <c r="N88" s="66">
        <f t="shared" si="1"/>
        <v>441.99</v>
      </c>
    </row>
    <row r="89" spans="1:14" ht="12.75">
      <c r="A89" s="2" t="s">
        <v>181</v>
      </c>
      <c r="B89" s="3">
        <v>20</v>
      </c>
      <c r="C89" s="3">
        <v>40</v>
      </c>
      <c r="D89" s="3">
        <v>30.1</v>
      </c>
      <c r="E89" s="12" t="s">
        <v>64</v>
      </c>
      <c r="F89" s="12">
        <v>0.15</v>
      </c>
      <c r="G89" s="12">
        <v>0.55</v>
      </c>
      <c r="H89" s="12">
        <v>6</v>
      </c>
      <c r="I89" s="12">
        <v>0.9</v>
      </c>
      <c r="J89" s="16">
        <v>1104</v>
      </c>
      <c r="K89" s="16">
        <v>544</v>
      </c>
      <c r="L89" s="3" t="s">
        <v>14</v>
      </c>
      <c r="M89" s="19">
        <v>556</v>
      </c>
      <c r="N89" s="66">
        <f t="shared" si="1"/>
        <v>565.41</v>
      </c>
    </row>
    <row r="90" spans="1:14" ht="12.75">
      <c r="A90" s="24" t="s">
        <v>25</v>
      </c>
      <c r="B90" s="3">
        <v>12</v>
      </c>
      <c r="C90" s="3">
        <v>2.9</v>
      </c>
      <c r="D90" s="3">
        <v>69.3</v>
      </c>
      <c r="E90" s="12" t="s">
        <v>13</v>
      </c>
      <c r="F90" s="12">
        <v>0.62</v>
      </c>
      <c r="G90" s="12">
        <v>0.04</v>
      </c>
      <c r="H90" s="12" t="s">
        <v>13</v>
      </c>
      <c r="I90" s="12">
        <v>1.55</v>
      </c>
      <c r="J90" s="16">
        <v>27</v>
      </c>
      <c r="K90" s="16">
        <v>233</v>
      </c>
      <c r="L90" s="3">
        <v>7</v>
      </c>
      <c r="M90" s="19">
        <v>334</v>
      </c>
      <c r="N90" s="66">
        <f t="shared" si="1"/>
        <v>359.42999999999995</v>
      </c>
    </row>
    <row r="91" spans="1:14" ht="12.75">
      <c r="A91" s="24" t="s">
        <v>91</v>
      </c>
      <c r="B91" s="3">
        <v>1.2</v>
      </c>
      <c r="C91" s="3">
        <v>0</v>
      </c>
      <c r="D91" s="3">
        <v>4.1</v>
      </c>
      <c r="E91" s="12" t="s">
        <v>13</v>
      </c>
      <c r="F91" s="12">
        <v>0.01</v>
      </c>
      <c r="G91" s="12">
        <v>0.04</v>
      </c>
      <c r="H91" s="12">
        <v>25</v>
      </c>
      <c r="I91" s="12">
        <v>0.1</v>
      </c>
      <c r="J91" s="16">
        <v>39</v>
      </c>
      <c r="K91" s="16">
        <v>44</v>
      </c>
      <c r="L91" s="3">
        <v>1</v>
      </c>
      <c r="M91" s="19">
        <v>20</v>
      </c>
      <c r="N91" s="66">
        <f t="shared" si="1"/>
        <v>21.729999999999997</v>
      </c>
    </row>
    <row r="92" spans="1:14" ht="12.75">
      <c r="A92" s="24" t="s">
        <v>26</v>
      </c>
      <c r="B92" s="3">
        <v>7</v>
      </c>
      <c r="C92" s="3">
        <v>0.6</v>
      </c>
      <c r="D92" s="3">
        <v>77.3</v>
      </c>
      <c r="E92" s="12" t="s">
        <v>13</v>
      </c>
      <c r="F92" s="12">
        <v>0.08</v>
      </c>
      <c r="G92" s="12">
        <v>0.04</v>
      </c>
      <c r="H92" s="12" t="s">
        <v>13</v>
      </c>
      <c r="I92" s="12">
        <v>1.6</v>
      </c>
      <c r="J92" s="16">
        <v>24</v>
      </c>
      <c r="K92" s="16">
        <v>97</v>
      </c>
      <c r="L92" s="3">
        <v>1.8</v>
      </c>
      <c r="M92" s="19">
        <v>323</v>
      </c>
      <c r="N92" s="66">
        <f t="shared" si="1"/>
        <v>351.03</v>
      </c>
    </row>
    <row r="93" spans="1:14" ht="12.75">
      <c r="A93" s="24" t="s">
        <v>139</v>
      </c>
      <c r="B93" s="3">
        <v>18.2</v>
      </c>
      <c r="C93" s="3">
        <v>2.7</v>
      </c>
      <c r="D93" s="3">
        <v>0</v>
      </c>
      <c r="E93" s="12" t="s">
        <v>13</v>
      </c>
      <c r="F93" s="12" t="s">
        <v>13</v>
      </c>
      <c r="G93" s="12" t="s">
        <v>13</v>
      </c>
      <c r="H93" s="12" t="s">
        <v>13</v>
      </c>
      <c r="I93" s="12">
        <v>1.9</v>
      </c>
      <c r="J93" s="16" t="s">
        <v>159</v>
      </c>
      <c r="K93" s="16">
        <v>240</v>
      </c>
      <c r="L93" s="3">
        <v>2.2</v>
      </c>
      <c r="M93" s="19">
        <v>97</v>
      </c>
      <c r="N93" s="66">
        <f t="shared" si="1"/>
        <v>98.91999999999999</v>
      </c>
    </row>
    <row r="94" spans="1:14" ht="12.75">
      <c r="A94" s="1" t="s">
        <v>502</v>
      </c>
      <c r="B94" s="3">
        <v>1.6</v>
      </c>
      <c r="C94" s="3">
        <v>82.1</v>
      </c>
      <c r="D94" s="3">
        <v>0</v>
      </c>
      <c r="E94" s="12"/>
      <c r="F94" s="12"/>
      <c r="G94" s="12"/>
      <c r="H94" s="12"/>
      <c r="I94" s="12"/>
      <c r="J94" s="16"/>
      <c r="K94" s="16"/>
      <c r="L94" s="3"/>
      <c r="M94" s="19">
        <v>741</v>
      </c>
      <c r="N94" s="66">
        <f t="shared" si="1"/>
        <v>745.4599999999999</v>
      </c>
    </row>
    <row r="95" spans="1:14" ht="12.75">
      <c r="A95" s="2" t="s">
        <v>117</v>
      </c>
      <c r="B95" s="3">
        <v>0</v>
      </c>
      <c r="C95" s="3">
        <v>0</v>
      </c>
      <c r="D95" s="3">
        <v>99.8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6">
        <v>2</v>
      </c>
      <c r="K95" s="16" t="s">
        <v>13</v>
      </c>
      <c r="L95" s="3">
        <v>0.3</v>
      </c>
      <c r="M95" s="19">
        <v>440</v>
      </c>
      <c r="N95" s="66">
        <f t="shared" si="1"/>
        <v>409.17999999999995</v>
      </c>
    </row>
    <row r="96" spans="1:14" ht="12.75">
      <c r="A96" s="24" t="s">
        <v>92</v>
      </c>
      <c r="B96" s="3">
        <v>1.7</v>
      </c>
      <c r="C96" s="3">
        <v>0</v>
      </c>
      <c r="D96" s="3">
        <v>10.8</v>
      </c>
      <c r="E96" s="12" t="s">
        <v>104</v>
      </c>
      <c r="F96" s="12" t="s">
        <v>105</v>
      </c>
      <c r="G96" s="12">
        <v>0.04</v>
      </c>
      <c r="H96" s="12">
        <v>10</v>
      </c>
      <c r="I96" s="12">
        <v>0.2</v>
      </c>
      <c r="J96" s="16">
        <v>37</v>
      </c>
      <c r="K96" s="16">
        <v>43</v>
      </c>
      <c r="L96" s="3" t="s">
        <v>106</v>
      </c>
      <c r="M96" s="19">
        <v>48</v>
      </c>
      <c r="N96" s="66">
        <f t="shared" si="1"/>
        <v>51.25</v>
      </c>
    </row>
    <row r="97" spans="1:14" ht="12.75">
      <c r="A97" s="9" t="s">
        <v>129</v>
      </c>
      <c r="B97" s="6">
        <v>11.4</v>
      </c>
      <c r="C97" s="6">
        <v>49.3</v>
      </c>
      <c r="D97" s="3">
        <v>0</v>
      </c>
      <c r="E97" s="12" t="s">
        <v>13</v>
      </c>
      <c r="F97" s="13">
        <v>0.4</v>
      </c>
      <c r="G97" s="13">
        <v>0.1</v>
      </c>
      <c r="H97" s="13" t="s">
        <v>13</v>
      </c>
      <c r="I97" s="13">
        <v>2.2</v>
      </c>
      <c r="J97" s="17">
        <v>6</v>
      </c>
      <c r="K97" s="17">
        <v>130</v>
      </c>
      <c r="L97" s="6">
        <v>1.3</v>
      </c>
      <c r="M97" s="20">
        <v>489</v>
      </c>
      <c r="N97" s="66">
        <f t="shared" si="1"/>
        <v>490.44</v>
      </c>
    </row>
    <row r="98" spans="1:14" ht="12.75">
      <c r="A98" s="24" t="s">
        <v>35</v>
      </c>
      <c r="B98" s="3">
        <v>14.9</v>
      </c>
      <c r="C98" s="3">
        <v>32.2</v>
      </c>
      <c r="D98" s="3">
        <v>0</v>
      </c>
      <c r="E98" s="12" t="s">
        <v>13</v>
      </c>
      <c r="F98" s="12">
        <v>0.14</v>
      </c>
      <c r="G98" s="12">
        <v>0.18</v>
      </c>
      <c r="H98" s="12" t="s">
        <v>13</v>
      </c>
      <c r="I98" s="12">
        <v>1.96</v>
      </c>
      <c r="J98" s="16">
        <v>7</v>
      </c>
      <c r="K98" s="16">
        <v>160</v>
      </c>
      <c r="L98" s="3">
        <v>1.6</v>
      </c>
      <c r="M98" s="19">
        <v>349</v>
      </c>
      <c r="N98" s="66">
        <f t="shared" si="1"/>
        <v>350.89</v>
      </c>
    </row>
    <row r="99" spans="1:14" ht="12.75">
      <c r="A99" s="24" t="s">
        <v>179</v>
      </c>
      <c r="B99" s="3">
        <v>17.4</v>
      </c>
      <c r="C99" s="3">
        <v>17.1</v>
      </c>
      <c r="D99" s="3">
        <v>0</v>
      </c>
      <c r="E99" s="12" t="s">
        <v>13</v>
      </c>
      <c r="F99" s="12">
        <v>0.03</v>
      </c>
      <c r="G99" s="12">
        <v>0.18</v>
      </c>
      <c r="H99" s="12" t="s">
        <v>13</v>
      </c>
      <c r="I99" s="12">
        <v>1.4</v>
      </c>
      <c r="J99" s="16">
        <v>72</v>
      </c>
      <c r="K99" s="16" t="s">
        <v>13</v>
      </c>
      <c r="L99" s="12" t="s">
        <v>13</v>
      </c>
      <c r="M99" s="19">
        <v>224</v>
      </c>
      <c r="N99" s="66">
        <f t="shared" si="1"/>
        <v>225.24</v>
      </c>
    </row>
    <row r="100" spans="1:14" ht="12.75">
      <c r="A100" s="24" t="s">
        <v>140</v>
      </c>
      <c r="B100" s="3">
        <v>18</v>
      </c>
      <c r="C100" s="3">
        <v>9</v>
      </c>
      <c r="D100" s="3">
        <v>0</v>
      </c>
      <c r="E100" s="12" t="s">
        <v>13</v>
      </c>
      <c r="F100" s="12">
        <v>0.12</v>
      </c>
      <c r="G100" s="12">
        <v>0.36</v>
      </c>
      <c r="H100" s="12" t="s">
        <v>13</v>
      </c>
      <c r="I100" s="12">
        <v>6.9</v>
      </c>
      <c r="J100" s="16">
        <v>37</v>
      </c>
      <c r="K100" s="16">
        <v>278</v>
      </c>
      <c r="L100" s="5">
        <v>2.3</v>
      </c>
      <c r="M100" s="19">
        <v>153</v>
      </c>
      <c r="N100" s="66">
        <f t="shared" si="1"/>
        <v>154.8</v>
      </c>
    </row>
    <row r="101" spans="1:14" ht="12.75">
      <c r="A101" s="24" t="s">
        <v>41</v>
      </c>
      <c r="B101" s="3">
        <v>19.5</v>
      </c>
      <c r="C101" s="3">
        <v>15.8</v>
      </c>
      <c r="D101" s="3">
        <v>0</v>
      </c>
      <c r="E101" s="12" t="s">
        <v>13</v>
      </c>
      <c r="F101" s="12" t="s">
        <v>13</v>
      </c>
      <c r="G101" s="12" t="s">
        <v>13</v>
      </c>
      <c r="H101" s="12" t="s">
        <v>13</v>
      </c>
      <c r="I101" s="12" t="s">
        <v>13</v>
      </c>
      <c r="J101" s="16" t="s">
        <v>13</v>
      </c>
      <c r="K101" s="16" t="s">
        <v>13</v>
      </c>
      <c r="L101" s="12" t="s">
        <v>13</v>
      </c>
      <c r="M101" s="19">
        <v>220</v>
      </c>
      <c r="N101" s="66">
        <f t="shared" si="1"/>
        <v>222.15</v>
      </c>
    </row>
    <row r="102" spans="1:14" ht="12.75">
      <c r="A102" s="2" t="s">
        <v>60</v>
      </c>
      <c r="B102" s="3">
        <v>2.8</v>
      </c>
      <c r="C102" s="3">
        <v>20</v>
      </c>
      <c r="D102" s="3">
        <v>3.6</v>
      </c>
      <c r="E102" s="12" t="s">
        <v>61</v>
      </c>
      <c r="F102" s="12">
        <v>0.3</v>
      </c>
      <c r="G102" s="12">
        <v>0.11</v>
      </c>
      <c r="H102" s="12">
        <v>0.3</v>
      </c>
      <c r="I102" s="12">
        <v>0.1</v>
      </c>
      <c r="J102" s="16">
        <v>86</v>
      </c>
      <c r="K102" s="16">
        <v>60</v>
      </c>
      <c r="L102" s="3">
        <v>0.2</v>
      </c>
      <c r="M102" s="19">
        <v>205</v>
      </c>
      <c r="N102" s="66">
        <f t="shared" si="1"/>
        <v>206.23999999999998</v>
      </c>
    </row>
    <row r="103" spans="1:14" ht="12.75">
      <c r="A103" s="24" t="s">
        <v>33</v>
      </c>
      <c r="B103" s="3">
        <v>8</v>
      </c>
      <c r="C103" s="3">
        <v>19</v>
      </c>
      <c r="D103" s="3">
        <v>47</v>
      </c>
      <c r="E103" s="12" t="s">
        <v>50</v>
      </c>
      <c r="F103" s="12">
        <v>0.05</v>
      </c>
      <c r="G103" s="12">
        <v>0.3</v>
      </c>
      <c r="H103" s="12">
        <v>0.5</v>
      </c>
      <c r="I103" s="12">
        <v>0.18</v>
      </c>
      <c r="J103" s="16">
        <v>250</v>
      </c>
      <c r="K103" s="16">
        <v>170</v>
      </c>
      <c r="L103" s="3">
        <v>0.1</v>
      </c>
      <c r="M103" s="19">
        <v>380</v>
      </c>
      <c r="N103" s="66">
        <f t="shared" si="1"/>
        <v>396.5</v>
      </c>
    </row>
    <row r="104" spans="1:14" ht="12.75">
      <c r="A104" s="2" t="s">
        <v>62</v>
      </c>
      <c r="B104" s="3">
        <v>17</v>
      </c>
      <c r="C104" s="3">
        <v>44.7</v>
      </c>
      <c r="D104" s="3">
        <v>30.6</v>
      </c>
      <c r="E104" s="12" t="s">
        <v>63</v>
      </c>
      <c r="F104" s="12">
        <v>0.25</v>
      </c>
      <c r="G104" s="12">
        <v>0.9</v>
      </c>
      <c r="H104" s="12">
        <v>2</v>
      </c>
      <c r="I104" s="12">
        <v>1</v>
      </c>
      <c r="J104" s="16">
        <v>491</v>
      </c>
      <c r="K104" s="16">
        <v>380</v>
      </c>
      <c r="L104" s="3">
        <v>0.7</v>
      </c>
      <c r="M104" s="19">
        <v>585</v>
      </c>
      <c r="N104" s="66">
        <f t="shared" si="1"/>
        <v>597.46</v>
      </c>
    </row>
    <row r="105" spans="1:14" ht="12.75">
      <c r="A105" s="2" t="s">
        <v>65</v>
      </c>
      <c r="B105" s="3">
        <v>2.6</v>
      </c>
      <c r="C105" s="3">
        <v>30</v>
      </c>
      <c r="D105" s="3">
        <v>2.8</v>
      </c>
      <c r="E105" s="12" t="s">
        <v>66</v>
      </c>
      <c r="F105" s="12">
        <v>0.02</v>
      </c>
      <c r="G105" s="12">
        <v>0.1</v>
      </c>
      <c r="H105" s="12">
        <v>0.2</v>
      </c>
      <c r="I105" s="12">
        <v>0.07</v>
      </c>
      <c r="J105" s="16">
        <v>85</v>
      </c>
      <c r="K105" s="16">
        <v>59</v>
      </c>
      <c r="L105" s="3">
        <v>0.3</v>
      </c>
      <c r="M105" s="19">
        <v>293</v>
      </c>
      <c r="N105" s="66">
        <f t="shared" si="1"/>
        <v>292.14000000000004</v>
      </c>
    </row>
    <row r="106" spans="1:14" ht="12.75">
      <c r="A106" s="24" t="s">
        <v>98</v>
      </c>
      <c r="B106" s="3">
        <v>1</v>
      </c>
      <c r="C106" s="3">
        <v>0</v>
      </c>
      <c r="D106" s="3">
        <v>8</v>
      </c>
      <c r="E106" s="12" t="s">
        <v>109</v>
      </c>
      <c r="F106" s="12">
        <v>0.02</v>
      </c>
      <c r="G106" s="12">
        <v>0.02</v>
      </c>
      <c r="H106" s="12">
        <v>200</v>
      </c>
      <c r="I106" s="12">
        <v>0.3</v>
      </c>
      <c r="J106" s="16">
        <v>36</v>
      </c>
      <c r="K106" s="16">
        <v>33</v>
      </c>
      <c r="L106" s="3">
        <v>1.3</v>
      </c>
      <c r="M106" s="19">
        <v>40</v>
      </c>
      <c r="N106" s="66">
        <f t="shared" si="1"/>
        <v>36.9</v>
      </c>
    </row>
    <row r="107" spans="1:14" ht="12.75">
      <c r="A107" s="24" t="s">
        <v>142</v>
      </c>
      <c r="B107" s="3">
        <v>17.2</v>
      </c>
      <c r="C107" s="3">
        <v>5.1</v>
      </c>
      <c r="D107" s="3">
        <v>0</v>
      </c>
      <c r="E107" s="12" t="s">
        <v>13</v>
      </c>
      <c r="F107" s="12" t="s">
        <v>13</v>
      </c>
      <c r="G107" s="12" t="s">
        <v>13</v>
      </c>
      <c r="H107" s="12" t="s">
        <v>13</v>
      </c>
      <c r="I107" s="12" t="s">
        <v>13</v>
      </c>
      <c r="J107" s="16" t="s">
        <v>13</v>
      </c>
      <c r="K107" s="16" t="s">
        <v>13</v>
      </c>
      <c r="L107" s="16" t="s">
        <v>13</v>
      </c>
      <c r="M107" s="19">
        <v>115</v>
      </c>
      <c r="N107" s="66">
        <f t="shared" si="1"/>
        <v>116.41999999999999</v>
      </c>
    </row>
    <row r="108" spans="1:14" ht="12.75">
      <c r="A108" s="24" t="s">
        <v>141</v>
      </c>
      <c r="B108" s="3">
        <v>18.5</v>
      </c>
      <c r="C108" s="3">
        <v>5</v>
      </c>
      <c r="D108" s="3">
        <v>0</v>
      </c>
      <c r="E108" s="12" t="s">
        <v>59</v>
      </c>
      <c r="F108" s="12">
        <v>0.17</v>
      </c>
      <c r="G108" s="12">
        <v>0.12</v>
      </c>
      <c r="H108" s="12">
        <v>1.5</v>
      </c>
      <c r="I108" s="12">
        <v>1.3</v>
      </c>
      <c r="J108" s="16">
        <v>64</v>
      </c>
      <c r="K108" s="16">
        <v>255</v>
      </c>
      <c r="L108" s="3">
        <v>0.5</v>
      </c>
      <c r="M108" s="19">
        <v>119</v>
      </c>
      <c r="N108" s="66">
        <f t="shared" si="1"/>
        <v>120.85</v>
      </c>
    </row>
    <row r="109" spans="1:14" ht="12.75">
      <c r="A109" s="24" t="s">
        <v>42</v>
      </c>
      <c r="B109" s="3">
        <v>18.8</v>
      </c>
      <c r="C109" s="3">
        <v>18.5</v>
      </c>
      <c r="D109" s="3">
        <v>0</v>
      </c>
      <c r="E109" s="12" t="s">
        <v>13</v>
      </c>
      <c r="F109" s="12" t="s">
        <v>13</v>
      </c>
      <c r="G109" s="12" t="s">
        <v>13</v>
      </c>
      <c r="H109" s="12" t="s">
        <v>13</v>
      </c>
      <c r="I109" s="12" t="s">
        <v>13</v>
      </c>
      <c r="J109" s="16" t="s">
        <v>13</v>
      </c>
      <c r="K109" s="16" t="s">
        <v>13</v>
      </c>
      <c r="L109" s="12" t="s">
        <v>13</v>
      </c>
      <c r="M109" s="19">
        <v>242</v>
      </c>
      <c r="N109" s="66">
        <f t="shared" si="1"/>
        <v>243.57999999999998</v>
      </c>
    </row>
    <row r="110" spans="1:14" ht="12.75">
      <c r="A110" s="24" t="s">
        <v>43</v>
      </c>
      <c r="B110" s="3">
        <v>14.8</v>
      </c>
      <c r="C110" s="3">
        <v>8.3</v>
      </c>
      <c r="D110" s="3">
        <v>7.3</v>
      </c>
      <c r="E110" s="12" t="s">
        <v>13</v>
      </c>
      <c r="F110" s="12" t="s">
        <v>13</v>
      </c>
      <c r="G110" s="12" t="s">
        <v>13</v>
      </c>
      <c r="H110" s="12" t="s">
        <v>13</v>
      </c>
      <c r="I110" s="12" t="s">
        <v>13</v>
      </c>
      <c r="J110" s="16" t="s">
        <v>13</v>
      </c>
      <c r="K110" s="16" t="s">
        <v>13</v>
      </c>
      <c r="L110" s="12" t="s">
        <v>13</v>
      </c>
      <c r="M110" s="19">
        <v>161</v>
      </c>
      <c r="N110" s="66">
        <f t="shared" si="1"/>
        <v>165.31</v>
      </c>
    </row>
    <row r="111" spans="1:14" ht="12.75">
      <c r="A111" s="24" t="s">
        <v>143</v>
      </c>
      <c r="B111" s="3">
        <v>19</v>
      </c>
      <c r="C111" s="3">
        <v>0.8</v>
      </c>
      <c r="D111" s="3">
        <v>0</v>
      </c>
      <c r="E111" s="12" t="s">
        <v>13</v>
      </c>
      <c r="F111" s="12">
        <v>0.08</v>
      </c>
      <c r="G111" s="12">
        <v>0.11</v>
      </c>
      <c r="H111" s="12">
        <v>3</v>
      </c>
      <c r="I111" s="12">
        <v>1</v>
      </c>
      <c r="J111" s="16">
        <v>37</v>
      </c>
      <c r="K111" s="16" t="s">
        <v>13</v>
      </c>
      <c r="L111" s="5">
        <v>0.4</v>
      </c>
      <c r="M111" s="19">
        <v>83</v>
      </c>
      <c r="N111" s="66">
        <f t="shared" si="1"/>
        <v>85.1</v>
      </c>
    </row>
    <row r="112" spans="1:14" ht="12.75">
      <c r="A112" s="24" t="s">
        <v>198</v>
      </c>
      <c r="B112" s="3">
        <v>12</v>
      </c>
      <c r="C112" s="3">
        <v>10</v>
      </c>
      <c r="D112" s="3">
        <v>44</v>
      </c>
      <c r="E112" s="12"/>
      <c r="F112" s="12"/>
      <c r="G112" s="12"/>
      <c r="H112" s="12"/>
      <c r="I112" s="12"/>
      <c r="J112" s="16"/>
      <c r="K112" s="16"/>
      <c r="L112" s="3"/>
      <c r="M112" s="19">
        <v>320</v>
      </c>
      <c r="N112" s="66">
        <f t="shared" si="1"/>
        <v>319.59999999999997</v>
      </c>
    </row>
    <row r="113" spans="1:14" ht="12.75">
      <c r="A113" s="2" t="s">
        <v>174</v>
      </c>
      <c r="B113" s="3">
        <v>13.1</v>
      </c>
      <c r="C113" s="3">
        <v>2</v>
      </c>
      <c r="D113" s="3">
        <v>67.7</v>
      </c>
      <c r="E113" s="12" t="s">
        <v>13</v>
      </c>
      <c r="F113" s="12">
        <v>0.34</v>
      </c>
      <c r="G113" s="12">
        <v>0.18</v>
      </c>
      <c r="H113" s="12" t="s">
        <v>13</v>
      </c>
      <c r="I113" s="12">
        <v>4.53</v>
      </c>
      <c r="J113" s="16">
        <v>53</v>
      </c>
      <c r="K113" s="16">
        <v>355</v>
      </c>
      <c r="L113" s="3">
        <v>4.4</v>
      </c>
      <c r="M113" s="19">
        <v>329</v>
      </c>
      <c r="N113" s="66">
        <f t="shared" si="1"/>
        <v>349.28</v>
      </c>
    </row>
    <row r="114" spans="1:14" ht="12.75">
      <c r="A114" s="2" t="s">
        <v>15</v>
      </c>
      <c r="B114" s="3">
        <v>11.2</v>
      </c>
      <c r="C114" s="3">
        <v>1.7</v>
      </c>
      <c r="D114" s="3">
        <v>69.1</v>
      </c>
      <c r="E114" s="12" t="s">
        <v>13</v>
      </c>
      <c r="F114" s="12">
        <v>0.31</v>
      </c>
      <c r="G114" s="12">
        <v>0.19</v>
      </c>
      <c r="H114" s="12" t="s">
        <v>13</v>
      </c>
      <c r="I114" s="12">
        <v>1.16</v>
      </c>
      <c r="J114" s="16">
        <v>59</v>
      </c>
      <c r="K114" s="16">
        <v>271</v>
      </c>
      <c r="L114" s="3" t="s">
        <v>16</v>
      </c>
      <c r="M114" s="19">
        <v>326</v>
      </c>
      <c r="N114" s="66">
        <f t="shared" si="1"/>
        <v>344.5299999999999</v>
      </c>
    </row>
    <row r="115" spans="1:14" ht="12.75">
      <c r="A115" s="2" t="s">
        <v>70</v>
      </c>
      <c r="B115" s="3">
        <v>23.5</v>
      </c>
      <c r="C115" s="3">
        <v>30.9</v>
      </c>
      <c r="D115" s="3">
        <v>0</v>
      </c>
      <c r="E115" s="12" t="s">
        <v>71</v>
      </c>
      <c r="F115" s="12">
        <v>0.03</v>
      </c>
      <c r="G115" s="12">
        <v>0.38</v>
      </c>
      <c r="H115" s="12">
        <v>2.4</v>
      </c>
      <c r="I115" s="12">
        <v>0.3</v>
      </c>
      <c r="J115" s="16">
        <v>760</v>
      </c>
      <c r="K115" s="16">
        <v>424</v>
      </c>
      <c r="L115" s="12" t="s">
        <v>13</v>
      </c>
      <c r="M115" s="19">
        <v>380</v>
      </c>
      <c r="N115" s="66">
        <f t="shared" si="1"/>
        <v>374.44999999999993</v>
      </c>
    </row>
    <row r="116" spans="1:14" ht="12.75">
      <c r="A116" s="2" t="s">
        <v>83</v>
      </c>
      <c r="B116" s="3">
        <v>16.7</v>
      </c>
      <c r="C116" s="3">
        <v>30.3</v>
      </c>
      <c r="D116" s="3">
        <v>0</v>
      </c>
      <c r="E116" s="12" t="s">
        <v>13</v>
      </c>
      <c r="F116" s="12" t="s">
        <v>13</v>
      </c>
      <c r="G116" s="12" t="s">
        <v>13</v>
      </c>
      <c r="H116" s="12" t="s">
        <v>13</v>
      </c>
      <c r="I116" s="12" t="s">
        <v>13</v>
      </c>
      <c r="J116" s="16">
        <v>723</v>
      </c>
      <c r="K116" s="16">
        <v>429</v>
      </c>
      <c r="L116" s="12" t="s">
        <v>13</v>
      </c>
      <c r="M116" s="19">
        <v>348</v>
      </c>
      <c r="N116" s="66">
        <f t="shared" si="1"/>
        <v>341.16999999999996</v>
      </c>
    </row>
    <row r="117" spans="1:14" ht="12.75">
      <c r="A117" s="2" t="s">
        <v>72</v>
      </c>
      <c r="B117" s="3">
        <v>23.6</v>
      </c>
      <c r="C117" s="3">
        <v>28.1</v>
      </c>
      <c r="D117" s="3">
        <v>0</v>
      </c>
      <c r="E117" s="12" t="s">
        <v>73</v>
      </c>
      <c r="F117" s="12">
        <v>0.04</v>
      </c>
      <c r="G117" s="12">
        <v>0.35</v>
      </c>
      <c r="H117" s="12">
        <v>3.5</v>
      </c>
      <c r="I117" s="12">
        <v>0.5</v>
      </c>
      <c r="J117" s="16">
        <v>777</v>
      </c>
      <c r="K117" s="16">
        <v>597</v>
      </c>
      <c r="L117" s="12" t="s">
        <v>13</v>
      </c>
      <c r="M117" s="19">
        <v>354</v>
      </c>
      <c r="N117" s="66">
        <f t="shared" si="1"/>
        <v>349.65999999999997</v>
      </c>
    </row>
    <row r="118" spans="1:14" ht="12.75">
      <c r="A118" s="2" t="s">
        <v>182</v>
      </c>
      <c r="B118" s="3">
        <v>23</v>
      </c>
      <c r="C118" s="3">
        <v>19</v>
      </c>
      <c r="D118" s="3">
        <v>0</v>
      </c>
      <c r="E118" s="12" t="s">
        <v>13</v>
      </c>
      <c r="F118" s="12">
        <v>0.01</v>
      </c>
      <c r="G118" s="12">
        <v>0.35</v>
      </c>
      <c r="H118" s="12" t="s">
        <v>13</v>
      </c>
      <c r="I118" s="12" t="s">
        <v>13</v>
      </c>
      <c r="J118" s="16">
        <v>686</v>
      </c>
      <c r="K118" s="16" t="s">
        <v>13</v>
      </c>
      <c r="L118" s="3" t="s">
        <v>13</v>
      </c>
      <c r="M118" s="19">
        <v>270</v>
      </c>
      <c r="N118" s="66">
        <f t="shared" si="1"/>
        <v>265.3</v>
      </c>
    </row>
    <row r="119" spans="1:14" ht="12.75">
      <c r="A119" s="2" t="s">
        <v>79</v>
      </c>
      <c r="B119" s="3">
        <v>23.4</v>
      </c>
      <c r="C119" s="3">
        <v>30</v>
      </c>
      <c r="D119" s="3">
        <v>0</v>
      </c>
      <c r="E119" s="12" t="s">
        <v>80</v>
      </c>
      <c r="F119" s="12">
        <v>0.04</v>
      </c>
      <c r="G119" s="12">
        <v>0.3</v>
      </c>
      <c r="H119" s="12">
        <v>1.6</v>
      </c>
      <c r="I119" s="12">
        <v>0.3</v>
      </c>
      <c r="J119" s="16">
        <v>1000</v>
      </c>
      <c r="K119" s="16">
        <v>544</v>
      </c>
      <c r="L119" s="3">
        <v>0.6</v>
      </c>
      <c r="M119" s="19">
        <v>371</v>
      </c>
      <c r="N119" s="66">
        <f t="shared" si="1"/>
        <v>365.94</v>
      </c>
    </row>
    <row r="120" spans="1:14" ht="12.75">
      <c r="A120" s="2" t="s">
        <v>81</v>
      </c>
      <c r="B120" s="3">
        <v>25.3</v>
      </c>
      <c r="C120" s="3">
        <v>32.2</v>
      </c>
      <c r="D120" s="3">
        <v>0</v>
      </c>
      <c r="E120" s="12" t="s">
        <v>82</v>
      </c>
      <c r="F120" s="12">
        <v>0.05</v>
      </c>
      <c r="G120" s="12">
        <v>0.46</v>
      </c>
      <c r="H120" s="12">
        <v>1.5</v>
      </c>
      <c r="I120" s="12">
        <v>0.21</v>
      </c>
      <c r="J120" s="16">
        <v>1050</v>
      </c>
      <c r="K120" s="16">
        <v>580</v>
      </c>
      <c r="L120" s="12" t="s">
        <v>13</v>
      </c>
      <c r="M120" s="19">
        <v>400</v>
      </c>
      <c r="N120" s="66">
        <f t="shared" si="1"/>
        <v>393.53</v>
      </c>
    </row>
    <row r="121" spans="1:14" ht="12.75">
      <c r="A121" s="2" t="s">
        <v>74</v>
      </c>
      <c r="B121" s="3">
        <v>24.2</v>
      </c>
      <c r="C121" s="3">
        <v>27.9</v>
      </c>
      <c r="D121" s="3">
        <v>0</v>
      </c>
      <c r="E121" s="12" t="s">
        <v>73</v>
      </c>
      <c r="F121" s="12">
        <v>0.03</v>
      </c>
      <c r="G121" s="12">
        <v>0.3</v>
      </c>
      <c r="H121" s="12">
        <v>1.3</v>
      </c>
      <c r="I121" s="12">
        <v>0.4</v>
      </c>
      <c r="J121" s="16">
        <v>1040</v>
      </c>
      <c r="K121" s="16">
        <v>576</v>
      </c>
      <c r="L121" s="12" t="s">
        <v>13</v>
      </c>
      <c r="M121" s="19">
        <v>357</v>
      </c>
      <c r="N121" s="66">
        <f t="shared" si="1"/>
        <v>350.32</v>
      </c>
    </row>
    <row r="122" spans="1:14" ht="12.75">
      <c r="A122" s="2" t="s">
        <v>75</v>
      </c>
      <c r="B122" s="3">
        <v>24.9</v>
      </c>
      <c r="C122" s="3">
        <v>31.8</v>
      </c>
      <c r="D122" s="3">
        <v>0</v>
      </c>
      <c r="E122" s="12" t="s">
        <v>76</v>
      </c>
      <c r="F122" s="12">
        <v>0.05</v>
      </c>
      <c r="G122" s="12">
        <v>0.5</v>
      </c>
      <c r="H122" s="12">
        <v>1.5</v>
      </c>
      <c r="I122" s="12">
        <v>0.2</v>
      </c>
      <c r="J122" s="16">
        <v>1064</v>
      </c>
      <c r="K122" s="16">
        <v>594</v>
      </c>
      <c r="L122" s="12" t="s">
        <v>13</v>
      </c>
      <c r="M122" s="19">
        <v>396</v>
      </c>
      <c r="N122" s="66">
        <f t="shared" si="1"/>
        <v>388.28999999999996</v>
      </c>
    </row>
    <row r="123" spans="1:14" ht="12.75">
      <c r="A123" s="2" t="s">
        <v>77</v>
      </c>
      <c r="B123" s="3">
        <v>26.8</v>
      </c>
      <c r="C123" s="3">
        <v>27.3</v>
      </c>
      <c r="D123" s="3">
        <v>0</v>
      </c>
      <c r="E123" s="12" t="s">
        <v>78</v>
      </c>
      <c r="F123" s="12">
        <v>0.05</v>
      </c>
      <c r="G123" s="12">
        <v>0.5</v>
      </c>
      <c r="H123" s="12">
        <v>2.5</v>
      </c>
      <c r="I123" s="12">
        <v>0.3</v>
      </c>
      <c r="J123" s="16">
        <v>869</v>
      </c>
      <c r="K123" s="16">
        <v>491</v>
      </c>
      <c r="L123" s="12" t="s">
        <v>13</v>
      </c>
      <c r="M123" s="19">
        <v>361</v>
      </c>
      <c r="N123" s="66">
        <f t="shared" si="1"/>
        <v>355.58000000000004</v>
      </c>
    </row>
    <row r="124" spans="1:14" ht="12.75">
      <c r="A124" s="2" t="s">
        <v>69</v>
      </c>
      <c r="B124" s="3">
        <v>7.1</v>
      </c>
      <c r="C124" s="3">
        <v>23</v>
      </c>
      <c r="D124" s="3">
        <v>27.5</v>
      </c>
      <c r="E124" s="12" t="s">
        <v>68</v>
      </c>
      <c r="F124" s="12">
        <v>0.03</v>
      </c>
      <c r="G124" s="12">
        <v>0.3</v>
      </c>
      <c r="H124" s="12">
        <v>0.5</v>
      </c>
      <c r="I124" s="12">
        <v>0.3</v>
      </c>
      <c r="J124" s="16">
        <v>135</v>
      </c>
      <c r="K124" s="16">
        <v>200</v>
      </c>
      <c r="L124" s="3">
        <v>0.4</v>
      </c>
      <c r="M124" s="19">
        <v>340</v>
      </c>
      <c r="N124" s="66">
        <f t="shared" si="1"/>
        <v>348.85999999999996</v>
      </c>
    </row>
    <row r="125" spans="1:14" ht="12.75">
      <c r="A125" s="2" t="s">
        <v>67</v>
      </c>
      <c r="B125" s="3">
        <v>14</v>
      </c>
      <c r="C125" s="3">
        <v>18</v>
      </c>
      <c r="D125" s="3">
        <v>1.3</v>
      </c>
      <c r="E125" s="12" t="s">
        <v>68</v>
      </c>
      <c r="F125" s="12">
        <v>0.05</v>
      </c>
      <c r="G125" s="12">
        <v>0.3</v>
      </c>
      <c r="H125" s="12">
        <v>0.5</v>
      </c>
      <c r="I125" s="12">
        <v>0.3</v>
      </c>
      <c r="J125" s="16">
        <v>150</v>
      </c>
      <c r="K125" s="16">
        <v>217</v>
      </c>
      <c r="L125" s="3">
        <v>0.4</v>
      </c>
      <c r="M125" s="19">
        <v>220</v>
      </c>
      <c r="N125" s="66">
        <f t="shared" si="1"/>
        <v>224.73</v>
      </c>
    </row>
    <row r="126" spans="1:14" ht="12.75">
      <c r="A126" s="24" t="s">
        <v>93</v>
      </c>
      <c r="B126" s="3">
        <v>0.6</v>
      </c>
      <c r="C126" s="3">
        <v>0</v>
      </c>
      <c r="D126" s="3">
        <v>4.2</v>
      </c>
      <c r="E126" s="12" t="s">
        <v>107</v>
      </c>
      <c r="F126" s="12">
        <v>0.06</v>
      </c>
      <c r="G126" s="12">
        <v>0.04</v>
      </c>
      <c r="H126" s="12">
        <v>25</v>
      </c>
      <c r="I126" s="12">
        <v>0.53</v>
      </c>
      <c r="J126" s="16">
        <v>14</v>
      </c>
      <c r="K126" s="16">
        <v>26</v>
      </c>
      <c r="L126" s="3">
        <v>1.4</v>
      </c>
      <c r="M126" s="19">
        <v>19</v>
      </c>
      <c r="N126" s="66">
        <f t="shared" si="1"/>
        <v>19.68</v>
      </c>
    </row>
    <row r="127" spans="1:14" ht="12.75">
      <c r="A127" s="24" t="s">
        <v>144</v>
      </c>
      <c r="B127" s="3">
        <v>17.5</v>
      </c>
      <c r="C127" s="3">
        <v>0.6</v>
      </c>
      <c r="D127" s="3">
        <v>0</v>
      </c>
      <c r="E127" s="12" t="s">
        <v>59</v>
      </c>
      <c r="F127" s="12">
        <v>0.09</v>
      </c>
      <c r="G127" s="12">
        <v>0.16</v>
      </c>
      <c r="H127" s="12" t="s">
        <v>13</v>
      </c>
      <c r="I127" s="12">
        <v>2.3</v>
      </c>
      <c r="J127" s="16">
        <v>39</v>
      </c>
      <c r="K127" s="16">
        <v>222</v>
      </c>
      <c r="L127" s="3">
        <v>0.6</v>
      </c>
      <c r="M127" s="19">
        <v>75</v>
      </c>
      <c r="N127" s="66">
        <f t="shared" si="1"/>
        <v>77.15</v>
      </c>
    </row>
    <row r="128" spans="1:14" ht="12.75">
      <c r="A128" s="24" t="s">
        <v>187</v>
      </c>
      <c r="B128" s="3">
        <v>5</v>
      </c>
      <c r="C128" s="3">
        <v>0</v>
      </c>
      <c r="D128" s="3">
        <v>67.5</v>
      </c>
      <c r="E128" s="12" t="s">
        <v>114</v>
      </c>
      <c r="F128" s="12">
        <v>0.1</v>
      </c>
      <c r="G128" s="12">
        <v>0.2</v>
      </c>
      <c r="H128" s="12">
        <v>4</v>
      </c>
      <c r="I128" s="12">
        <v>3</v>
      </c>
      <c r="J128" s="16">
        <v>166</v>
      </c>
      <c r="K128" s="16">
        <v>152</v>
      </c>
      <c r="L128" s="3">
        <v>12</v>
      </c>
      <c r="M128" s="19">
        <v>278</v>
      </c>
      <c r="N128" s="66">
        <f t="shared" si="1"/>
        <v>297.25</v>
      </c>
    </row>
    <row r="129" spans="1:14" ht="12.75">
      <c r="A129" s="24" t="s">
        <v>28</v>
      </c>
      <c r="B129" s="3">
        <v>22.3</v>
      </c>
      <c r="C129" s="3">
        <v>1.7</v>
      </c>
      <c r="D129" s="3">
        <v>54.3</v>
      </c>
      <c r="E129" s="12" t="s">
        <v>47</v>
      </c>
      <c r="F129" s="12">
        <v>0.5</v>
      </c>
      <c r="G129" s="12">
        <v>0.18</v>
      </c>
      <c r="H129" s="12" t="s">
        <v>13</v>
      </c>
      <c r="I129" s="12">
        <v>2.1</v>
      </c>
      <c r="J129" s="16">
        <v>150</v>
      </c>
      <c r="K129" s="16">
        <v>541</v>
      </c>
      <c r="L129" s="3">
        <v>12.4</v>
      </c>
      <c r="M129" s="19">
        <v>309</v>
      </c>
      <c r="N129" s="66">
        <f t="shared" si="1"/>
        <v>329.35999999999996</v>
      </c>
    </row>
    <row r="130" spans="1:14" ht="12.75">
      <c r="A130" s="24" t="s">
        <v>205</v>
      </c>
      <c r="B130" s="3">
        <v>15</v>
      </c>
      <c r="C130" s="3">
        <v>30</v>
      </c>
      <c r="D130" s="3">
        <v>43</v>
      </c>
      <c r="E130" s="12"/>
      <c r="F130" s="12"/>
      <c r="G130" s="12"/>
      <c r="H130" s="12"/>
      <c r="I130" s="12"/>
      <c r="J130" s="16"/>
      <c r="K130" s="16"/>
      <c r="L130" s="3"/>
      <c r="M130" s="19">
        <v>510</v>
      </c>
      <c r="N130" s="66">
        <f t="shared" si="1"/>
        <v>507.79999999999995</v>
      </c>
    </row>
    <row r="131" spans="1:14" ht="12.75">
      <c r="A131" s="2" t="s">
        <v>125</v>
      </c>
      <c r="B131" s="3">
        <v>11.6</v>
      </c>
      <c r="C131" s="3">
        <v>29.7</v>
      </c>
      <c r="D131" s="3">
        <v>45.1</v>
      </c>
      <c r="E131" s="12">
        <v>0</v>
      </c>
      <c r="F131" s="12">
        <v>0.8</v>
      </c>
      <c r="G131" s="12">
        <v>0.1</v>
      </c>
      <c r="H131" s="12">
        <v>0</v>
      </c>
      <c r="I131" s="12">
        <v>4.5</v>
      </c>
      <c r="J131" s="16">
        <v>211</v>
      </c>
      <c r="K131" s="16">
        <v>292</v>
      </c>
      <c r="L131" s="3">
        <v>33.2</v>
      </c>
      <c r="M131" s="19">
        <v>516</v>
      </c>
      <c r="N131" s="66">
        <f t="shared" si="1"/>
        <v>499.77</v>
      </c>
    </row>
    <row r="132" spans="1:14" ht="12.75">
      <c r="A132" s="24" t="s">
        <v>145</v>
      </c>
      <c r="B132" s="3">
        <v>16.6</v>
      </c>
      <c r="C132" s="3">
        <v>2.2</v>
      </c>
      <c r="D132" s="3">
        <v>0</v>
      </c>
      <c r="E132" s="12" t="s">
        <v>13</v>
      </c>
      <c r="F132" s="12">
        <v>0.12</v>
      </c>
      <c r="G132" s="12">
        <v>0.1</v>
      </c>
      <c r="H132" s="12" t="s">
        <v>160</v>
      </c>
      <c r="I132" s="12">
        <v>1</v>
      </c>
      <c r="J132" s="16">
        <v>20</v>
      </c>
      <c r="K132" s="16" t="s">
        <v>13</v>
      </c>
      <c r="L132" s="16" t="s">
        <v>13</v>
      </c>
      <c r="M132" s="19">
        <v>86</v>
      </c>
      <c r="N132" s="66">
        <f t="shared" si="1"/>
        <v>87.86</v>
      </c>
    </row>
    <row r="133" spans="1:14" ht="12.75">
      <c r="A133" s="2" t="s">
        <v>170</v>
      </c>
      <c r="B133" s="3">
        <v>7.6</v>
      </c>
      <c r="C133" s="3">
        <v>0.9</v>
      </c>
      <c r="D133" s="3">
        <v>49.7</v>
      </c>
      <c r="E133" s="12" t="s">
        <v>13</v>
      </c>
      <c r="F133" s="12">
        <v>0.16</v>
      </c>
      <c r="G133" s="12">
        <v>0.08</v>
      </c>
      <c r="H133" s="12" t="s">
        <v>13</v>
      </c>
      <c r="I133" s="12">
        <v>1.54</v>
      </c>
      <c r="J133" s="16">
        <v>26</v>
      </c>
      <c r="K133" s="16">
        <v>83</v>
      </c>
      <c r="L133" s="3">
        <v>1.6</v>
      </c>
      <c r="M133" s="19">
        <v>226</v>
      </c>
      <c r="N133" s="66">
        <f t="shared" si="1"/>
        <v>243.02999999999997</v>
      </c>
    </row>
    <row r="134" spans="1:14" ht="12.75">
      <c r="A134" s="2" t="s">
        <v>171</v>
      </c>
      <c r="B134" s="3">
        <v>8.1</v>
      </c>
      <c r="C134" s="3">
        <v>1.2</v>
      </c>
      <c r="D134" s="3">
        <v>46.6</v>
      </c>
      <c r="E134" s="12" t="s">
        <v>13</v>
      </c>
      <c r="F134" s="12">
        <v>0.23</v>
      </c>
      <c r="G134" s="12">
        <v>0.1</v>
      </c>
      <c r="H134" s="12" t="s">
        <v>13</v>
      </c>
      <c r="I134" s="12">
        <v>1.92</v>
      </c>
      <c r="J134" s="16">
        <v>32</v>
      </c>
      <c r="K134" s="16">
        <v>128</v>
      </c>
      <c r="L134" s="3">
        <v>2.4</v>
      </c>
      <c r="M134" s="19">
        <v>220</v>
      </c>
      <c r="N134" s="66">
        <f t="shared" si="1"/>
        <v>235.07</v>
      </c>
    </row>
    <row r="135" spans="1:14" ht="12.75">
      <c r="A135" s="2" t="s">
        <v>173</v>
      </c>
      <c r="B135" s="3">
        <v>8.1</v>
      </c>
      <c r="C135" s="3">
        <v>1.2</v>
      </c>
      <c r="D135" s="3">
        <v>42</v>
      </c>
      <c r="E135" s="12" t="s">
        <v>13</v>
      </c>
      <c r="F135" s="12">
        <v>0.21</v>
      </c>
      <c r="G135" s="12">
        <v>0.12</v>
      </c>
      <c r="H135" s="12" t="s">
        <v>13</v>
      </c>
      <c r="I135" s="12">
        <v>2.81</v>
      </c>
      <c r="J135" s="16">
        <v>37</v>
      </c>
      <c r="K135" s="16">
        <v>218</v>
      </c>
      <c r="L135" s="3">
        <v>2.8</v>
      </c>
      <c r="M135" s="19">
        <v>203</v>
      </c>
      <c r="N135" s="66">
        <f aca="true" t="shared" si="2" ref="N135:N145">B135*4.1+C135*9+D135*4.1</f>
        <v>216.20999999999998</v>
      </c>
    </row>
    <row r="136" spans="1:14" ht="12.75">
      <c r="A136" s="2" t="s">
        <v>172</v>
      </c>
      <c r="B136" s="3">
        <v>5.6</v>
      </c>
      <c r="C136" s="3">
        <v>1.1</v>
      </c>
      <c r="D136" s="3">
        <v>43.3</v>
      </c>
      <c r="E136" s="12" t="s">
        <v>13</v>
      </c>
      <c r="F136" s="12">
        <v>0.11</v>
      </c>
      <c r="G136" s="12">
        <v>0.08</v>
      </c>
      <c r="H136" s="12" t="s">
        <v>13</v>
      </c>
      <c r="I136" s="12">
        <v>0.64</v>
      </c>
      <c r="J136" s="16">
        <v>34</v>
      </c>
      <c r="K136" s="16">
        <v>120</v>
      </c>
      <c r="L136" s="3">
        <v>2.3</v>
      </c>
      <c r="M136" s="19">
        <v>199</v>
      </c>
      <c r="N136" s="66">
        <f t="shared" si="2"/>
        <v>210.39</v>
      </c>
    </row>
    <row r="137" spans="1:14" ht="12.75">
      <c r="A137" s="24" t="s">
        <v>193</v>
      </c>
      <c r="B137" s="3">
        <v>2.3</v>
      </c>
      <c r="C137" s="3">
        <v>0</v>
      </c>
      <c r="D137" s="3">
        <v>65.6</v>
      </c>
      <c r="E137" s="12" t="s">
        <v>46</v>
      </c>
      <c r="F137" s="12">
        <v>0.1</v>
      </c>
      <c r="G137" s="12" t="s">
        <v>18</v>
      </c>
      <c r="H137" s="12">
        <v>3</v>
      </c>
      <c r="I137" s="12">
        <v>1.5</v>
      </c>
      <c r="J137" s="16">
        <v>80</v>
      </c>
      <c r="K137" s="16">
        <v>83</v>
      </c>
      <c r="L137" s="3">
        <v>13</v>
      </c>
      <c r="M137" s="19">
        <v>264</v>
      </c>
      <c r="N137" s="66">
        <f t="shared" si="2"/>
        <v>278.39</v>
      </c>
    </row>
    <row r="138" spans="1:14" ht="12.75">
      <c r="A138" s="2" t="s">
        <v>119</v>
      </c>
      <c r="B138" s="3">
        <v>5.4</v>
      </c>
      <c r="C138" s="3">
        <v>35.3</v>
      </c>
      <c r="D138" s="3">
        <v>52.6</v>
      </c>
      <c r="E138" s="12" t="s">
        <v>13</v>
      </c>
      <c r="F138" s="12">
        <v>0.04</v>
      </c>
      <c r="G138" s="12">
        <v>0.12</v>
      </c>
      <c r="H138" s="12" t="s">
        <v>13</v>
      </c>
      <c r="I138" s="12">
        <v>0.74</v>
      </c>
      <c r="J138" s="16">
        <v>5</v>
      </c>
      <c r="K138" s="16">
        <v>178</v>
      </c>
      <c r="L138" s="3">
        <v>2.7</v>
      </c>
      <c r="M138" s="19">
        <v>540</v>
      </c>
      <c r="N138" s="66">
        <f t="shared" si="2"/>
        <v>555.5</v>
      </c>
    </row>
    <row r="139" spans="1:14" ht="12.75">
      <c r="A139" s="24" t="s">
        <v>152</v>
      </c>
      <c r="B139" s="3">
        <v>1.6</v>
      </c>
      <c r="C139" s="3">
        <v>82.1</v>
      </c>
      <c r="D139" s="3">
        <v>0</v>
      </c>
      <c r="E139" s="12" t="s">
        <v>13</v>
      </c>
      <c r="F139" s="12" t="s">
        <v>13</v>
      </c>
      <c r="G139" s="12" t="s">
        <v>13</v>
      </c>
      <c r="H139" s="12" t="s">
        <v>55</v>
      </c>
      <c r="I139" s="12" t="s">
        <v>13</v>
      </c>
      <c r="J139" s="16" t="s">
        <v>13</v>
      </c>
      <c r="K139" s="16" t="s">
        <v>13</v>
      </c>
      <c r="L139" s="3" t="s">
        <v>13</v>
      </c>
      <c r="M139" s="19">
        <v>841</v>
      </c>
      <c r="N139" s="66">
        <f t="shared" si="2"/>
        <v>745.4599999999999</v>
      </c>
    </row>
    <row r="140" spans="1:14" ht="12.75">
      <c r="A140" s="24" t="s">
        <v>40</v>
      </c>
      <c r="B140" s="3">
        <v>17.4</v>
      </c>
      <c r="C140" s="3">
        <v>32.4</v>
      </c>
      <c r="D140" s="3">
        <v>0.4</v>
      </c>
      <c r="E140" s="12" t="s">
        <v>13</v>
      </c>
      <c r="F140" s="12">
        <v>0.05</v>
      </c>
      <c r="G140" s="12">
        <v>0.12</v>
      </c>
      <c r="H140" s="12" t="s">
        <v>13</v>
      </c>
      <c r="I140" s="12">
        <v>1</v>
      </c>
      <c r="J140" s="16">
        <v>297</v>
      </c>
      <c r="K140" s="16">
        <v>348</v>
      </c>
      <c r="L140" s="12" t="s">
        <v>13</v>
      </c>
      <c r="M140" s="19">
        <v>364</v>
      </c>
      <c r="N140" s="66">
        <f t="shared" si="2"/>
        <v>364.5799999999999</v>
      </c>
    </row>
    <row r="141" spans="1:14" ht="12.75">
      <c r="A141" s="24" t="s">
        <v>146</v>
      </c>
      <c r="B141" s="3">
        <v>18.8</v>
      </c>
      <c r="C141" s="3">
        <v>0.7</v>
      </c>
      <c r="D141" s="3">
        <v>0</v>
      </c>
      <c r="E141" s="12" t="s">
        <v>13</v>
      </c>
      <c r="F141" s="12">
        <v>0.11</v>
      </c>
      <c r="G141" s="12">
        <v>0.14</v>
      </c>
      <c r="H141" s="12">
        <v>1.6</v>
      </c>
      <c r="I141" s="12">
        <v>1.1</v>
      </c>
      <c r="J141" s="16" t="s">
        <v>13</v>
      </c>
      <c r="K141" s="16" t="s">
        <v>13</v>
      </c>
      <c r="L141" s="16" t="s">
        <v>13</v>
      </c>
      <c r="M141" s="19">
        <v>82</v>
      </c>
      <c r="N141" s="66">
        <f t="shared" si="2"/>
        <v>83.38</v>
      </c>
    </row>
    <row r="142" spans="1:14" ht="12.75">
      <c r="A142" s="24" t="s">
        <v>95</v>
      </c>
      <c r="B142" s="3">
        <v>0.4</v>
      </c>
      <c r="C142" s="3">
        <v>0</v>
      </c>
      <c r="D142" s="3">
        <v>11.3</v>
      </c>
      <c r="E142" s="12" t="s">
        <v>108</v>
      </c>
      <c r="F142" s="12">
        <v>0.01</v>
      </c>
      <c r="G142" s="12">
        <v>0.03</v>
      </c>
      <c r="H142" s="12">
        <v>13</v>
      </c>
      <c r="I142" s="12">
        <v>0.3</v>
      </c>
      <c r="J142" s="16">
        <v>16</v>
      </c>
      <c r="K142" s="16">
        <v>11</v>
      </c>
      <c r="L142" s="3">
        <v>2.2</v>
      </c>
      <c r="M142" s="19">
        <v>46</v>
      </c>
      <c r="N142" s="66">
        <f t="shared" si="2"/>
        <v>47.97</v>
      </c>
    </row>
    <row r="143" spans="1:14" ht="12.75">
      <c r="A143" s="24" t="s">
        <v>194</v>
      </c>
      <c r="B143" s="3">
        <v>3.2</v>
      </c>
      <c r="C143" s="3">
        <v>0</v>
      </c>
      <c r="D143" s="3">
        <v>68</v>
      </c>
      <c r="E143" s="12" t="s">
        <v>47</v>
      </c>
      <c r="F143" s="12">
        <v>0.02</v>
      </c>
      <c r="G143" s="12">
        <v>0.04</v>
      </c>
      <c r="H143" s="12">
        <v>2</v>
      </c>
      <c r="I143" s="12">
        <v>0.9</v>
      </c>
      <c r="J143" s="16">
        <v>111</v>
      </c>
      <c r="K143" s="16">
        <v>77</v>
      </c>
      <c r="L143" s="3">
        <v>15</v>
      </c>
      <c r="M143" s="19">
        <v>273</v>
      </c>
      <c r="N143" s="66">
        <f t="shared" si="2"/>
        <v>291.91999999999996</v>
      </c>
    </row>
    <row r="144" spans="1:14" ht="12.75">
      <c r="A144" s="24" t="s">
        <v>156</v>
      </c>
      <c r="B144" s="3">
        <v>45</v>
      </c>
      <c r="C144" s="3">
        <v>37.3</v>
      </c>
      <c r="D144" s="3">
        <v>7.1</v>
      </c>
      <c r="E144" s="12" t="s">
        <v>166</v>
      </c>
      <c r="F144" s="12">
        <v>0.25</v>
      </c>
      <c r="G144" s="12">
        <v>1.64</v>
      </c>
      <c r="H144" s="12" t="s">
        <v>13</v>
      </c>
      <c r="I144" s="12">
        <v>1.18</v>
      </c>
      <c r="J144" s="16">
        <v>200</v>
      </c>
      <c r="K144" s="16">
        <v>770</v>
      </c>
      <c r="L144" s="3">
        <v>13</v>
      </c>
      <c r="M144" s="19">
        <v>542</v>
      </c>
      <c r="N144" s="66">
        <f t="shared" si="2"/>
        <v>549.31</v>
      </c>
    </row>
    <row r="145" spans="1:14" ht="12.75">
      <c r="A145" s="24" t="s">
        <v>155</v>
      </c>
      <c r="B145" s="3">
        <v>12.7</v>
      </c>
      <c r="C145" s="3">
        <v>11.5</v>
      </c>
      <c r="D145" s="3">
        <v>0.7</v>
      </c>
      <c r="E145" s="12" t="s">
        <v>165</v>
      </c>
      <c r="F145" s="12">
        <v>0.07</v>
      </c>
      <c r="G145" s="12">
        <v>0.44</v>
      </c>
      <c r="H145" s="12" t="s">
        <v>13</v>
      </c>
      <c r="I145" s="12">
        <v>0.19</v>
      </c>
      <c r="J145" s="16">
        <v>55</v>
      </c>
      <c r="K145" s="16">
        <v>185</v>
      </c>
      <c r="L145" s="3">
        <v>2.7</v>
      </c>
      <c r="M145" s="19">
        <v>157</v>
      </c>
      <c r="N145" s="66">
        <f t="shared" si="2"/>
        <v>158.44</v>
      </c>
    </row>
  </sheetData>
  <mergeCells count="7">
    <mergeCell ref="A1:N1"/>
    <mergeCell ref="N3:N4"/>
    <mergeCell ref="M3:M4"/>
    <mergeCell ref="A3:A4"/>
    <mergeCell ref="B3:D3"/>
    <mergeCell ref="E3:I3"/>
    <mergeCell ref="J3:L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Shvartsy</cp:lastModifiedBy>
  <dcterms:created xsi:type="dcterms:W3CDTF">2006-11-19T21:26:48Z</dcterms:created>
  <dcterms:modified xsi:type="dcterms:W3CDTF">2006-11-26T09:14:28Z</dcterms:modified>
  <cp:category/>
  <cp:version/>
  <cp:contentType/>
  <cp:contentStatus/>
</cp:coreProperties>
</file>